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3-8100\Documents\CJ Botosani\2024\"/>
    </mc:Choice>
  </mc:AlternateContent>
  <bookViews>
    <workbookView xWindow="0" yWindow="0" windowWidth="20490" windowHeight="7155"/>
  </bookViews>
  <sheets>
    <sheet name="BILANT" sheetId="1" r:id="rId1"/>
  </sheets>
  <definedNames>
    <definedName name="_xlnm.Print_Area" localSheetId="0">BILANT!$A$1:$E$90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D83" i="1"/>
  <c r="E74" i="1"/>
  <c r="D74" i="1"/>
  <c r="E54" i="1"/>
  <c r="E75" i="1" s="1"/>
  <c r="D54" i="1"/>
  <c r="D75" i="1" s="1"/>
  <c r="E41" i="1"/>
  <c r="D41" i="1"/>
  <c r="E32" i="1"/>
  <c r="E45" i="1" s="1"/>
  <c r="D32" i="1"/>
  <c r="D45" i="1" s="1"/>
  <c r="E19" i="1"/>
  <c r="D19" i="1"/>
  <c r="D46" i="1" l="1"/>
  <c r="D76" i="1" s="1"/>
  <c r="E46" i="1"/>
  <c r="E76" i="1" s="1"/>
</calcChain>
</file>

<file path=xl/comments1.xml><?xml version="1.0" encoding="utf-8"?>
<comments xmlns="http://schemas.openxmlformats.org/spreadsheetml/2006/main">
  <authors>
    <author/>
  </authors>
  <commentList>
    <comment ref="A1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<sst xmlns="http://schemas.openxmlformats.org/spreadsheetml/2006/main" count="225" uniqueCount="197">
  <si>
    <t>Sanatoriul de Neuropsihiatrie Podriga</t>
  </si>
  <si>
    <t>Anexa 1</t>
  </si>
  <si>
    <t xml:space="preserve">                                                     BILANŢ  </t>
  </si>
  <si>
    <t xml:space="preserve">                                                                    BILANT </t>
  </si>
  <si>
    <t xml:space="preserve"> </t>
  </si>
  <si>
    <t xml:space="preserve">                                                                la data de 31 Decembrie 2024</t>
  </si>
  <si>
    <t>cod 01</t>
  </si>
  <si>
    <t>lei</t>
  </si>
  <si>
    <t>Nr. crt.</t>
  </si>
  <si>
    <t xml:space="preserve">                             DENUMIREA INDICATORILOR                                                                          </t>
  </si>
  <si>
    <t>Cod rând</t>
  </si>
  <si>
    <t>Sold la începutul anului</t>
  </si>
  <si>
    <t>Sold la sfârşitul perioadei</t>
  </si>
  <si>
    <t>A</t>
  </si>
  <si>
    <t>B</t>
  </si>
  <si>
    <t>C</t>
  </si>
  <si>
    <t>1.</t>
  </si>
  <si>
    <t>ACTIVE</t>
  </si>
  <si>
    <t>01</t>
  </si>
  <si>
    <t>X</t>
  </si>
  <si>
    <t>2.</t>
  </si>
  <si>
    <t>ACTIVE NECURENTE</t>
  </si>
  <si>
    <t>02</t>
  </si>
  <si>
    <t>3.</t>
  </si>
  <si>
    <r>
      <t xml:space="preserve">Active fixe necorporale     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</si>
  <si>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t>03</t>
  </si>
  <si>
    <t>4.</t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</si>
  <si>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(ct.2130100+2130200+2130300+2130400+2140000+ 2310000-2810301-2810302-2810303-2810304-2810400-2910301-2910302-2910303-2910304-2910400-2930200*)</t>
    </r>
  </si>
  <si>
    <t>04</t>
  </si>
  <si>
    <t>5.</t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</si>
  <si>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2110100+2110200+2120101+2120102+2120201+2120301+ 2120401+2120501+2120601+2120901+2310000-2810100-2810201-2810202-2810203-2810204-2810205-2810206-2810207-2810208-2910100-2910201-2910202-2910203-2910204-2910205-2910206-2910207-2910208-2930200)</t>
    </r>
  </si>
  <si>
    <t>05</t>
  </si>
  <si>
    <t>6.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</si>
  <si>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</si>
  <si>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06</t>
  </si>
  <si>
    <t>7.</t>
  </si>
  <si>
    <r>
      <t xml:space="preserve">Active financiare necurente (investiţii pe termen lung) peste un an      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</si>
  <si>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</si>
  <si>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8.</t>
  </si>
  <si>
    <t>Titluri de participare                                                                        (ct. 2600100+2600200+2600300-2960101-2960102-2960103)</t>
  </si>
  <si>
    <t>08</t>
  </si>
  <si>
    <t>9.</t>
  </si>
  <si>
    <r>
      <t xml:space="preserve">Creante necurente – sume ce urmează a fi încasate după o perioada mai mare de un an       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</si>
  <si>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</si>
  <si>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10.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</si>
  <si>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</si>
  <si>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</si>
  <si>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11.</t>
  </si>
  <si>
    <t>TOTAL ACTIVE NECURENTE                                     (rd.03+04+05+06+07+09)</t>
  </si>
  <si>
    <t>15</t>
  </si>
  <si>
    <t>12.</t>
  </si>
  <si>
    <t>ACTIVE  CURENTE</t>
  </si>
  <si>
    <t>18</t>
  </si>
  <si>
    <t>x</t>
  </si>
  <si>
    <t>13.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</si>
  <si>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-3970100-3970200-3970300-3980000-4420803)</t>
    </r>
  </si>
  <si>
    <t>19</t>
  </si>
  <si>
    <t>14.</t>
  </si>
  <si>
    <t>Creanţe curente – sume ce urmează a fi încasate într-o perioadă mai mică de un an-</t>
  </si>
  <si>
    <t>15.</t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</si>
  <si>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</si>
  <si>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16.</t>
  </si>
  <si>
    <t>Decontări privind încheierea execuției bugetului de stat din anul curent (ct. 4890101+4890301)</t>
  </si>
  <si>
    <t>21.1</t>
  </si>
  <si>
    <t>17.</t>
  </si>
  <si>
    <r>
      <t xml:space="preserve">Creanţe comerciale şi avansuri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</si>
  <si>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t>18.</t>
  </si>
  <si>
    <t>Avansuri acordate (ct.2320000+2340000+4090101+4090102)</t>
  </si>
  <si>
    <t>22.1</t>
  </si>
  <si>
    <t>19.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</si>
  <si>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</si>
  <si>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>20.</t>
  </si>
  <si>
    <t xml:space="preserve">Creanţele  bugetului general consolidat                                       (ct. 4630000+4640000+4650100+4650200+4660401+ 4660402+4660500+4660900-4970000)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</si>
  <si>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</si>
  <si>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</si>
  <si>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</si>
  <si>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</si>
  <si>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</si>
  <si>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</si>
  <si>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</si>
  <si>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Total creanţe curente (rd. 21+23+25+27)</t>
  </si>
  <si>
    <t>25.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</si>
  <si>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</si>
  <si>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26.</t>
  </si>
  <si>
    <t>Conturi la trezorerii şi instituţii de credit :</t>
  </si>
  <si>
    <t>27.</t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</si>
  <si>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</si>
  <si>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>28.</t>
  </si>
  <si>
    <t xml:space="preserve">Dobândă de încasat, alte valori, avansuri de trezorerie               (ct. 5180701+5320100+5320200+5320300+5320400+ 5320500+ 5320600+5320800+5420100) </t>
  </si>
  <si>
    <t>33.1</t>
  </si>
  <si>
    <t>29.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</si>
  <si>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</si>
  <si>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</si>
  <si>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</si>
  <si>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</si>
  <si>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</si>
  <si>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35.1</t>
  </si>
  <si>
    <t>32.</t>
  </si>
  <si>
    <t xml:space="preserve">X                </t>
  </si>
  <si>
    <t xml:space="preserve">X                      </t>
  </si>
  <si>
    <t>33.</t>
  </si>
  <si>
    <t>Total disponibilităţi şi alte valori (rd.33+33.1+35+35.1)</t>
  </si>
  <si>
    <t>34.</t>
  </si>
  <si>
    <r>
      <t xml:space="preserve">Conturi de disponibilităţi ale Trezoreriei Centrale şi ale trezoreriilor teritoriale                                                                 </t>
    </r>
    <r>
      <rPr>
        <sz val="11"/>
        <color indexed="8"/>
        <rFont val="Arial"/>
        <family val="2"/>
        <charset val="238"/>
      </rPr>
      <t xml:space="preserve">(ct. 5120600+5120601+5160602+5120700+5120901+5120902+5121000+5121100+ 5240100+5240200+5240300+5550101+ 5550102+5550103 -7700000) </t>
    </r>
  </si>
  <si>
    <t>35.</t>
  </si>
  <si>
    <t>Dobândă de încasat, alte valori, avansuri de trezorerie                               (ct. 5320400+5180701+5180702)</t>
  </si>
  <si>
    <t>41.1</t>
  </si>
  <si>
    <t>36.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</si>
  <si>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</si>
  <si>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37.</t>
  </si>
  <si>
    <t>TOTAL ACTIVE CURENTE                 (rd.19+30+31+40+41+41.1+42)</t>
  </si>
  <si>
    <t>38.</t>
  </si>
  <si>
    <t>TOTAL ACTIVE (rd.15+45)</t>
  </si>
  <si>
    <t>39.</t>
  </si>
  <si>
    <t>DATORII</t>
  </si>
  <si>
    <t>40.</t>
  </si>
  <si>
    <t xml:space="preserve">DATORII NECURENTE- sume ce urmează a fi  plătite după-o perioadă mai mare de un an </t>
  </si>
  <si>
    <t>41.</t>
  </si>
  <si>
    <r>
      <t xml:space="preserve">Sume necurente- sume ce urmează a fi  plătite după o perioadă mai mare de un an                                                     </t>
    </r>
    <r>
      <rPr>
        <sz val="11"/>
        <color indexed="8"/>
        <rFont val="Arial"/>
        <family val="2"/>
        <charset val="238"/>
      </rPr>
      <t>(ct. 2690200+4010200+4030200+4040200+4050200+ 4280201+ 4620201+4620209+5090000),  din care:</t>
    </r>
  </si>
  <si>
    <t>42.</t>
  </si>
  <si>
    <t xml:space="preserve">Personal - drepturi de natura salariala suplimentare                                                                       (ct.4200201 + 4200202) </t>
  </si>
  <si>
    <t xml:space="preserve">Datorii comerciale                                                                       (ct.4010200+4030200+4040200+4050200+4620201) </t>
  </si>
  <si>
    <t>43.</t>
  </si>
  <si>
    <r>
      <t xml:space="preserve">Împrumuturi pe termen lung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</si>
  <si>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</si>
  <si>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</si>
  <si>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t>45.</t>
  </si>
  <si>
    <t>TOTAL DATORII NECURENTE (rd.52+54+55)</t>
  </si>
  <si>
    <t>46.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</si>
  <si>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</si>
  <si>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t>47.</t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</si>
  <si>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</si>
  <si>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>48.</t>
  </si>
  <si>
    <t>Decontări privind încheierea execuției bugetului de stat din anul curent (ct. 4890201)</t>
  </si>
  <si>
    <t>60.1</t>
  </si>
  <si>
    <t>49.</t>
  </si>
  <si>
    <t>Datorii comerciale şi avansuri                                                      (ct. 4010100+4030100+4040100+4050100+ 4080000+ 4190000+ 4620101), din care:</t>
  </si>
  <si>
    <t>50.</t>
  </si>
  <si>
    <t>Avansuri  primite (ct.4190000)</t>
  </si>
  <si>
    <t>61.1</t>
  </si>
  <si>
    <t>51.</t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</si>
  <si>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</si>
  <si>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>52.</t>
  </si>
  <si>
    <t xml:space="preserve">Datoriile  instituţiilor publice către bugete </t>
  </si>
  <si>
    <t>53.</t>
  </si>
  <si>
    <t>Contribuţii sociale                                                                        (ct. 4310100+4310200+4310300+4310400+4310500+ 4310600+4310700+4370100+4370200+4370300)</t>
  </si>
  <si>
    <t>63.1</t>
  </si>
  <si>
    <t>54.</t>
  </si>
  <si>
    <t xml:space="preserve"> Sume datorate bugetului din Fonduri externe nerambursabile    (ct.4550501+4550502+4550503)</t>
  </si>
  <si>
    <t>55.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</si>
  <si>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</si>
  <si>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</si>
  <si>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</si>
  <si>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</si>
  <si>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</si>
  <si>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</si>
  <si>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</si>
  <si>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t>59.</t>
  </si>
  <si>
    <r>
      <t xml:space="preserve">Salariile angajaţilor </t>
    </r>
    <r>
      <rPr>
        <sz val="11"/>
        <color indexed="8"/>
        <rFont val="Arial"/>
        <family val="2"/>
        <charset val="238"/>
      </rPr>
      <t>(ct. 4210000+4230000+4260000+4270100+4270300+4280101)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</si>
  <si>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</si>
  <si>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color indexed="8"/>
        <rFont val="Arial"/>
        <family val="2"/>
        <charset val="238"/>
      </rPr>
      <t>(ct.   4220100+4220200+4240000+4260000+4270200+ 4270300+ 4290000+4380000), din care:</t>
    </r>
  </si>
  <si>
    <t>61.</t>
  </si>
  <si>
    <t xml:space="preserve">Pensii, indemnizaţii de şomaj, burse </t>
  </si>
  <si>
    <t>73.1</t>
  </si>
  <si>
    <t>62.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</si>
  <si>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</si>
  <si>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</si>
  <si>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</si>
  <si>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64.</t>
  </si>
  <si>
    <t>TOTAL DATORII CURENTE (rd.60+62+65+70+71+72+73+74+75)</t>
  </si>
  <si>
    <t>65.</t>
  </si>
  <si>
    <t>TOTAL DATORII (rd.58+78)</t>
  </si>
  <si>
    <t>66.</t>
  </si>
  <si>
    <t>ACTIVE NETE = TOTAL ACTIVE  – TOTAL DATORII = CAPITALURI PROPRII                                                                             (rd.80= rd.46-79 = rd.90)</t>
  </si>
  <si>
    <t>67.</t>
  </si>
  <si>
    <t>CAPITALURI PROPRII</t>
  </si>
  <si>
    <t>68.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</si>
  <si>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</si>
  <si>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t>69.</t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</si>
  <si>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</si>
  <si>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</si>
  <si>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</si>
  <si>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</si>
  <si>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</si>
  <si>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</si>
  <si>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</si>
  <si>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73.</t>
  </si>
  <si>
    <t>TOTAL CAPITALURI PROPRII                                                        (rd.84+85-86+87-88)</t>
  </si>
  <si>
    <t>Notă:</t>
  </si>
  <si>
    <t xml:space="preserve"> *) Conturi de repartizat după natura elementelor respective.</t>
  </si>
  <si>
    <t>**) Solduri debitoare ale conturilor respective.</t>
  </si>
  <si>
    <t>Conducătorul instituţiei</t>
  </si>
  <si>
    <t>Conducătorul compartimentului</t>
  </si>
  <si>
    <t xml:space="preserve">      Manager  ,</t>
  </si>
  <si>
    <t>financiar - contabil</t>
  </si>
  <si>
    <t>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</si>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</sst>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theme="1"/>
      <name val="Arial"/>
      <family val="2"/>
    </font>
    <font>
      <i/>
      <sz val="10"/>
      <color theme="1"/>
      <name val="Arial"/>
      <family val="2"/>
      <charset val="238"/>
    </font>
    <font>
      <b/>
      <sz val="8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indent="1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/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top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0" borderId="14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top" wrapText="1"/>
    </xf>
    <xf numFmtId="0" fontId="9" fillId="0" borderId="26" xfId="0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3" fontId="15" fillId="0" borderId="30" xfId="0" applyNumberFormat="1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16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>
      <alignment horizontal="center"/>
    </xf>
    <xf numFmtId="0" fontId="1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G90"/>
  <sheetViews>
    <sheetView tabSelected="1" view="pageBreakPreview" topLeftCell="A28" zoomScale="87" zoomScaleNormal="95" zoomScaleSheetLayoutView="87" workbookViewId="0">
      <selection activeCell="A4" sqref="A4"/>
    </sheetView>
  </sheetViews>
  <sheetFormatPr defaultRowHeight="15" x14ac:dyDescent="0.25"/>
  <cols>
    <col min="1" max="1" width="5.5703125" style="14" customWidth="1"/>
    <col min="2" max="2" width="59.85546875" style="2" customWidth="1"/>
    <col min="3" max="3" width="6.42578125" style="3" customWidth="1"/>
    <col min="4" max="4" width="14.28515625" style="4" customWidth="1"/>
    <col min="5" max="5" width="12.140625" style="4" customWidth="1"/>
    <col min="6" max="6" width="9.140625" style="4"/>
    <col min="7" max="7" width="13.42578125" style="4" customWidth="1"/>
    <col min="8" max="8" width="9.28515625" style="4" customWidth="1"/>
    <col min="9" max="16384" width="9.140625" style="4"/>
  </cols>
  <sheetData>
    <row r="1" spans="1:7" x14ac:dyDescent="0.25">
      <c r="A1" s="1" t="s">
        <v>0</v>
      </c>
    </row>
    <row r="2" spans="1:7" ht="15.75" x14ac:dyDescent="0.25">
      <c r="A2" s="5"/>
      <c r="E2" s="6" t="s">
        <v>1</v>
      </c>
      <c r="G2" s="7"/>
    </row>
    <row r="3" spans="1:7" ht="15.75" x14ac:dyDescent="0.25">
      <c r="A3" s="8" t="s">
        <v>2</v>
      </c>
      <c r="B3" s="9" t="s">
        <v>3</v>
      </c>
      <c r="C3" s="9"/>
      <c r="D3" s="10"/>
      <c r="E3" s="10" t="s">
        <v>4</v>
      </c>
    </row>
    <row r="4" spans="1:7" ht="15.75" customHeight="1" x14ac:dyDescent="0.25">
      <c r="A4" s="11" t="s">
        <v>5</v>
      </c>
      <c r="B4" s="11"/>
      <c r="C4" s="11"/>
      <c r="D4" s="11"/>
      <c r="E4" s="11"/>
    </row>
    <row r="5" spans="1:7" ht="15.75" x14ac:dyDescent="0.25">
      <c r="A5" s="12"/>
      <c r="B5" s="11"/>
      <c r="C5" s="11"/>
      <c r="D5" s="10"/>
      <c r="E5" s="13"/>
    </row>
    <row r="6" spans="1:7" ht="16.5" thickBot="1" x14ac:dyDescent="0.3">
      <c r="B6" s="15" t="s">
        <v>6</v>
      </c>
      <c r="C6" s="16"/>
      <c r="D6" s="10"/>
      <c r="E6" s="17" t="s">
        <v>7</v>
      </c>
    </row>
    <row r="7" spans="1:7" ht="48" customHeight="1" thickBot="1" x14ac:dyDescent="0.25">
      <c r="A7" s="18" t="s">
        <v>8</v>
      </c>
      <c r="B7" s="19" t="s">
        <v>9</v>
      </c>
      <c r="C7" s="20" t="s">
        <v>10</v>
      </c>
      <c r="D7" s="21" t="s">
        <v>11</v>
      </c>
      <c r="E7" s="22" t="s">
        <v>12</v>
      </c>
    </row>
    <row r="8" spans="1:7" ht="17.25" customHeight="1" thickBot="1" x14ac:dyDescent="0.25">
      <c r="A8" s="18" t="s">
        <v>13</v>
      </c>
      <c r="B8" s="23" t="s">
        <v>14</v>
      </c>
      <c r="C8" s="20" t="s">
        <v>15</v>
      </c>
      <c r="D8" s="24">
        <v>1</v>
      </c>
      <c r="E8" s="25">
        <v>2</v>
      </c>
    </row>
    <row r="9" spans="1:7" ht="19.5" customHeight="1" x14ac:dyDescent="0.2">
      <c r="A9" s="26" t="s">
        <v>16</v>
      </c>
      <c r="B9" s="27" t="s">
        <v>17</v>
      </c>
      <c r="C9" s="28" t="s">
        <v>18</v>
      </c>
      <c r="D9" s="29" t="s">
        <v>19</v>
      </c>
      <c r="E9" s="30" t="s">
        <v>19</v>
      </c>
    </row>
    <row r="10" spans="1:7" ht="21" customHeight="1" x14ac:dyDescent="0.2">
      <c r="A10" s="31" t="s">
        <v>20</v>
      </c>
      <c r="B10" s="32" t="s">
        <v>21</v>
      </c>
      <c r="C10" s="33" t="s">
        <v>22</v>
      </c>
      <c r="D10" s="34" t="s">
        <v>19</v>
      </c>
      <c r="E10" s="35" t="s">
        <v>19</v>
      </c>
    </row>
    <row r="11" spans="1:7" ht="60.75" customHeight="1" x14ac:dyDescent="0.2">
      <c r="A11" s="31" t="s">
        <v>23</v>
      </c>
      <c r="B11" s="32" t="s">
        <v>24</v>
      </c>
      <c r="C11" s="33" t="s">
        <v>25</v>
      </c>
      <c r="D11" s="34">
        <v>127</v>
      </c>
      <c r="E11" s="35"/>
    </row>
    <row r="12" spans="1:7" ht="92.25" customHeight="1" x14ac:dyDescent="0.2">
      <c r="A12" s="31" t="s">
        <v>26</v>
      </c>
      <c r="B12" s="32" t="s">
        <v>27</v>
      </c>
      <c r="C12" s="33" t="s">
        <v>28</v>
      </c>
      <c r="D12" s="36">
        <v>385074</v>
      </c>
      <c r="E12" s="37">
        <v>356548</v>
      </c>
    </row>
    <row r="13" spans="1:7" ht="94.5" customHeight="1" x14ac:dyDescent="0.2">
      <c r="A13" s="31" t="s">
        <v>29</v>
      </c>
      <c r="B13" s="32" t="s">
        <v>30</v>
      </c>
      <c r="C13" s="33" t="s">
        <v>31</v>
      </c>
      <c r="D13" s="36">
        <v>3931953</v>
      </c>
      <c r="E13" s="37">
        <v>5556673</v>
      </c>
    </row>
    <row r="14" spans="1:7" ht="33" customHeight="1" x14ac:dyDescent="0.2">
      <c r="A14" s="31" t="s">
        <v>32</v>
      </c>
      <c r="B14" s="32" t="s">
        <v>33</v>
      </c>
      <c r="C14" s="33" t="s">
        <v>34</v>
      </c>
      <c r="D14" s="34"/>
      <c r="E14" s="35"/>
    </row>
    <row r="15" spans="1:7" ht="76.150000000000006" customHeight="1" x14ac:dyDescent="0.2">
      <c r="A15" s="31" t="s">
        <v>35</v>
      </c>
      <c r="B15" s="32" t="s">
        <v>36</v>
      </c>
      <c r="C15" s="33" t="s">
        <v>37</v>
      </c>
      <c r="D15" s="34"/>
      <c r="E15" s="35"/>
    </row>
    <row r="16" spans="1:7" ht="45.75" customHeight="1" x14ac:dyDescent="0.2">
      <c r="A16" s="31" t="s">
        <v>38</v>
      </c>
      <c r="B16" s="38" t="s">
        <v>39</v>
      </c>
      <c r="C16" s="33" t="s">
        <v>40</v>
      </c>
      <c r="D16" s="34"/>
      <c r="E16" s="35"/>
    </row>
    <row r="17" spans="1:7" ht="61.5" customHeight="1" x14ac:dyDescent="0.2">
      <c r="A17" s="31" t="s">
        <v>41</v>
      </c>
      <c r="B17" s="32" t="s">
        <v>42</v>
      </c>
      <c r="C17" s="33" t="s">
        <v>43</v>
      </c>
      <c r="D17" s="34"/>
      <c r="E17" s="35"/>
    </row>
    <row r="18" spans="1:7" ht="56.25" customHeight="1" x14ac:dyDescent="0.2">
      <c r="A18" s="31" t="s">
        <v>44</v>
      </c>
      <c r="B18" s="38" t="s">
        <v>45</v>
      </c>
      <c r="C18" s="33" t="s">
        <v>46</v>
      </c>
      <c r="D18" s="34"/>
      <c r="E18" s="39"/>
    </row>
    <row r="19" spans="1:7" ht="32.25" customHeight="1" x14ac:dyDescent="0.2">
      <c r="A19" s="31" t="s">
        <v>47</v>
      </c>
      <c r="B19" s="32" t="s">
        <v>48</v>
      </c>
      <c r="C19" s="33" t="s">
        <v>49</v>
      </c>
      <c r="D19" s="40">
        <f>D11+D12+D13+D14+D15+D17</f>
        <v>4317154</v>
      </c>
      <c r="E19" s="41">
        <f>E11+E12+E13+E14+E15+E17</f>
        <v>5913221</v>
      </c>
    </row>
    <row r="20" spans="1:7" ht="21" customHeight="1" x14ac:dyDescent="0.2">
      <c r="A20" s="31" t="s">
        <v>50</v>
      </c>
      <c r="B20" s="32" t="s">
        <v>51</v>
      </c>
      <c r="C20" s="33" t="s">
        <v>52</v>
      </c>
      <c r="D20" s="42" t="s">
        <v>53</v>
      </c>
      <c r="E20" s="43" t="s">
        <v>53</v>
      </c>
    </row>
    <row r="21" spans="1:7" ht="165" customHeight="1" x14ac:dyDescent="0.2">
      <c r="A21" s="31" t="s">
        <v>54</v>
      </c>
      <c r="B21" s="32" t="s">
        <v>55</v>
      </c>
      <c r="C21" s="33" t="s">
        <v>56</v>
      </c>
      <c r="D21" s="36">
        <v>871988</v>
      </c>
      <c r="E21" s="37">
        <v>911230</v>
      </c>
    </row>
    <row r="22" spans="1:7" ht="33" customHeight="1" x14ac:dyDescent="0.2">
      <c r="A22" s="44" t="s">
        <v>57</v>
      </c>
      <c r="B22" s="32" t="s">
        <v>58</v>
      </c>
      <c r="C22" s="45">
        <v>20</v>
      </c>
      <c r="D22" s="42" t="s">
        <v>53</v>
      </c>
      <c r="E22" s="46" t="s">
        <v>53</v>
      </c>
    </row>
    <row r="23" spans="1:7" ht="105.75" customHeight="1" x14ac:dyDescent="0.2">
      <c r="A23" s="44" t="s">
        <v>59</v>
      </c>
      <c r="B23" s="32" t="s">
        <v>60</v>
      </c>
      <c r="C23" s="45">
        <v>21</v>
      </c>
      <c r="D23" s="36">
        <v>469599</v>
      </c>
      <c r="E23" s="37">
        <v>268763</v>
      </c>
      <c r="G23" s="47"/>
    </row>
    <row r="24" spans="1:7" ht="39.75" customHeight="1" x14ac:dyDescent="0.2">
      <c r="A24" s="44" t="s">
        <v>61</v>
      </c>
      <c r="B24" s="32" t="s">
        <v>62</v>
      </c>
      <c r="C24" s="33" t="s">
        <v>63</v>
      </c>
      <c r="D24" s="34"/>
      <c r="E24" s="35"/>
    </row>
    <row r="25" spans="1:7" ht="49.5" customHeight="1" x14ac:dyDescent="0.2">
      <c r="A25" s="44" t="s">
        <v>64</v>
      </c>
      <c r="B25" s="32" t="s">
        <v>65</v>
      </c>
      <c r="C25" s="45">
        <v>22</v>
      </c>
      <c r="D25" s="36">
        <v>469599</v>
      </c>
      <c r="E25" s="37">
        <v>268763</v>
      </c>
    </row>
    <row r="26" spans="1:7" ht="29.25" customHeight="1" x14ac:dyDescent="0.2">
      <c r="A26" s="44" t="s">
        <v>66</v>
      </c>
      <c r="B26" s="38" t="s">
        <v>67</v>
      </c>
      <c r="C26" s="33" t="s">
        <v>68</v>
      </c>
      <c r="D26" s="34"/>
      <c r="E26" s="35"/>
    </row>
    <row r="27" spans="1:7" ht="122.25" customHeight="1" x14ac:dyDescent="0.2">
      <c r="A27" s="44" t="s">
        <v>69</v>
      </c>
      <c r="B27" s="32" t="s">
        <v>70</v>
      </c>
      <c r="C27" s="45">
        <v>23</v>
      </c>
      <c r="D27" s="36">
        <v>120020</v>
      </c>
      <c r="E27" s="37">
        <v>115578</v>
      </c>
      <c r="G27" s="47"/>
    </row>
    <row r="28" spans="1:7" ht="45.75" customHeight="1" x14ac:dyDescent="0.2">
      <c r="A28" s="44" t="s">
        <v>71</v>
      </c>
      <c r="B28" s="38" t="s">
        <v>72</v>
      </c>
      <c r="C28" s="45">
        <v>24</v>
      </c>
      <c r="D28" s="34"/>
      <c r="E28" s="35"/>
    </row>
    <row r="29" spans="1:7" ht="147" customHeight="1" x14ac:dyDescent="0.2">
      <c r="A29" s="44" t="s">
        <v>73</v>
      </c>
      <c r="B29" s="32" t="s">
        <v>74</v>
      </c>
      <c r="C29" s="45">
        <v>25</v>
      </c>
      <c r="D29" s="34"/>
      <c r="E29" s="35"/>
    </row>
    <row r="30" spans="1:7" ht="44.25" customHeight="1" x14ac:dyDescent="0.2">
      <c r="A30" s="44" t="s">
        <v>75</v>
      </c>
      <c r="B30" s="38" t="s">
        <v>76</v>
      </c>
      <c r="C30" s="45">
        <v>26</v>
      </c>
      <c r="D30" s="34"/>
      <c r="E30" s="35"/>
    </row>
    <row r="31" spans="1:7" ht="89.25" customHeight="1" x14ac:dyDescent="0.2">
      <c r="A31" s="44" t="s">
        <v>77</v>
      </c>
      <c r="B31" s="32" t="s">
        <v>78</v>
      </c>
      <c r="C31" s="45">
        <v>27</v>
      </c>
      <c r="D31" s="36">
        <v>0</v>
      </c>
      <c r="E31" s="37">
        <v>0</v>
      </c>
    </row>
    <row r="32" spans="1:7" ht="20.25" customHeight="1" x14ac:dyDescent="0.2">
      <c r="A32" s="44" t="s">
        <v>79</v>
      </c>
      <c r="B32" s="32" t="s">
        <v>80</v>
      </c>
      <c r="C32" s="45">
        <v>30</v>
      </c>
      <c r="D32" s="36">
        <f>D23+D27+D29+D31</f>
        <v>589619</v>
      </c>
      <c r="E32" s="37">
        <f>E23+E27+E29+E31</f>
        <v>384341</v>
      </c>
    </row>
    <row r="33" spans="1:5" ht="21" customHeight="1" x14ac:dyDescent="0.2">
      <c r="A33" s="44" t="s">
        <v>81</v>
      </c>
      <c r="B33" s="32" t="s">
        <v>82</v>
      </c>
      <c r="C33" s="45">
        <v>31</v>
      </c>
      <c r="D33" s="34"/>
      <c r="E33" s="35"/>
    </row>
    <row r="34" spans="1:5" ht="19.5" customHeight="1" x14ac:dyDescent="0.2">
      <c r="A34" s="44" t="s">
        <v>83</v>
      </c>
      <c r="B34" s="32" t="s">
        <v>84</v>
      </c>
      <c r="C34" s="45">
        <v>32</v>
      </c>
      <c r="D34" s="42" t="s">
        <v>53</v>
      </c>
      <c r="E34" s="46" t="s">
        <v>53</v>
      </c>
    </row>
    <row r="35" spans="1:5" ht="193.5" customHeight="1" x14ac:dyDescent="0.2">
      <c r="A35" s="44" t="s">
        <v>85</v>
      </c>
      <c r="B35" s="48" t="s">
        <v>86</v>
      </c>
      <c r="C35" s="45">
        <v>33</v>
      </c>
      <c r="D35" s="36">
        <v>66289</v>
      </c>
      <c r="E35" s="37">
        <v>650708</v>
      </c>
    </row>
    <row r="36" spans="1:5" ht="42.75" customHeight="1" x14ac:dyDescent="0.2">
      <c r="A36" s="44" t="s">
        <v>87</v>
      </c>
      <c r="B36" s="49" t="s">
        <v>88</v>
      </c>
      <c r="C36" s="33" t="s">
        <v>89</v>
      </c>
      <c r="D36" s="34"/>
      <c r="E36" s="35"/>
    </row>
    <row r="37" spans="1:5" ht="21.75" customHeight="1" x14ac:dyDescent="0.2">
      <c r="A37" s="44" t="s">
        <v>90</v>
      </c>
      <c r="B37" s="32" t="s">
        <v>91</v>
      </c>
      <c r="C37" s="45">
        <v>34</v>
      </c>
      <c r="D37" s="42" t="s">
        <v>53</v>
      </c>
      <c r="E37" s="46" t="s">
        <v>53</v>
      </c>
    </row>
    <row r="38" spans="1:5" ht="132.75" customHeight="1" x14ac:dyDescent="0.2">
      <c r="A38" s="44" t="s">
        <v>92</v>
      </c>
      <c r="B38" s="32" t="s">
        <v>93</v>
      </c>
      <c r="C38" s="45">
        <v>35</v>
      </c>
      <c r="D38" s="36">
        <v>17557</v>
      </c>
      <c r="E38" s="50">
        <v>32216</v>
      </c>
    </row>
    <row r="39" spans="1:5" ht="33" customHeight="1" x14ac:dyDescent="0.2">
      <c r="A39" s="44" t="s">
        <v>94</v>
      </c>
      <c r="B39" s="38" t="s">
        <v>95</v>
      </c>
      <c r="C39" s="45" t="s">
        <v>96</v>
      </c>
      <c r="D39" s="34"/>
      <c r="E39" s="35"/>
    </row>
    <row r="40" spans="1:5" ht="18.75" customHeight="1" x14ac:dyDescent="0.2">
      <c r="A40" s="44" t="s">
        <v>97</v>
      </c>
      <c r="B40" s="32" t="s">
        <v>91</v>
      </c>
      <c r="C40" s="45">
        <v>36</v>
      </c>
      <c r="D40" s="34" t="s">
        <v>98</v>
      </c>
      <c r="E40" s="39" t="s">
        <v>99</v>
      </c>
    </row>
    <row r="41" spans="1:5" ht="23.25" customHeight="1" x14ac:dyDescent="0.2">
      <c r="A41" s="44" t="s">
        <v>100</v>
      </c>
      <c r="B41" s="32" t="s">
        <v>101</v>
      </c>
      <c r="C41" s="45">
        <v>40</v>
      </c>
      <c r="D41" s="36">
        <f>D35+D36+D38+D39</f>
        <v>83846</v>
      </c>
      <c r="E41" s="51">
        <f>E35+E36+E38+E39</f>
        <v>682924</v>
      </c>
    </row>
    <row r="42" spans="1:5" ht="87.75" customHeight="1" x14ac:dyDescent="0.2">
      <c r="A42" s="44" t="s">
        <v>102</v>
      </c>
      <c r="B42" s="32" t="s">
        <v>103</v>
      </c>
      <c r="C42" s="45">
        <v>41</v>
      </c>
      <c r="D42" s="34"/>
      <c r="E42" s="52"/>
    </row>
    <row r="43" spans="1:5" ht="30.75" customHeight="1" x14ac:dyDescent="0.2">
      <c r="A43" s="44" t="s">
        <v>104</v>
      </c>
      <c r="B43" s="38" t="s">
        <v>105</v>
      </c>
      <c r="C43" s="45" t="s">
        <v>106</v>
      </c>
      <c r="D43" s="34"/>
      <c r="E43" s="35"/>
    </row>
    <row r="44" spans="1:5" ht="19.5" customHeight="1" x14ac:dyDescent="0.2">
      <c r="A44" s="44" t="s">
        <v>107</v>
      </c>
      <c r="B44" s="32" t="s">
        <v>108</v>
      </c>
      <c r="C44" s="45">
        <v>42</v>
      </c>
      <c r="D44" s="34"/>
      <c r="E44" s="35"/>
    </row>
    <row r="45" spans="1:5" ht="32.25" customHeight="1" x14ac:dyDescent="0.2">
      <c r="A45" s="44" t="s">
        <v>109</v>
      </c>
      <c r="B45" s="32" t="s">
        <v>110</v>
      </c>
      <c r="C45" s="45">
        <v>45</v>
      </c>
      <c r="D45" s="36">
        <f>D21+D32+D33+D41+D42+D43+D44</f>
        <v>1545453</v>
      </c>
      <c r="E45" s="53">
        <f>E21+E32+E33+E41+E42+E43+E44</f>
        <v>1978495</v>
      </c>
    </row>
    <row r="46" spans="1:5" ht="20.25" customHeight="1" x14ac:dyDescent="0.2">
      <c r="A46" s="44" t="s">
        <v>111</v>
      </c>
      <c r="B46" s="32" t="s">
        <v>112</v>
      </c>
      <c r="C46" s="45">
        <v>46</v>
      </c>
      <c r="D46" s="36">
        <f>D19+D45</f>
        <v>5862607</v>
      </c>
      <c r="E46" s="54">
        <f>E19+E45</f>
        <v>7891716</v>
      </c>
    </row>
    <row r="47" spans="1:5" ht="17.25" customHeight="1" x14ac:dyDescent="0.2">
      <c r="A47" s="44" t="s">
        <v>113</v>
      </c>
      <c r="B47" s="32" t="s">
        <v>114</v>
      </c>
      <c r="C47" s="45">
        <v>50</v>
      </c>
      <c r="D47" s="42" t="s">
        <v>53</v>
      </c>
      <c r="E47" s="43" t="s">
        <v>53</v>
      </c>
    </row>
    <row r="48" spans="1:5" ht="30.75" customHeight="1" x14ac:dyDescent="0.2">
      <c r="A48" s="44" t="s">
        <v>115</v>
      </c>
      <c r="B48" s="32" t="s">
        <v>116</v>
      </c>
      <c r="C48" s="45">
        <v>51</v>
      </c>
      <c r="D48" s="42" t="s">
        <v>53</v>
      </c>
      <c r="E48" s="46" t="s">
        <v>53</v>
      </c>
    </row>
    <row r="49" spans="1:5" ht="63.75" customHeight="1" x14ac:dyDescent="0.2">
      <c r="A49" s="44" t="s">
        <v>117</v>
      </c>
      <c r="B49" s="32" t="s">
        <v>118</v>
      </c>
      <c r="C49" s="45">
        <v>52</v>
      </c>
      <c r="D49" s="34">
        <v>17557</v>
      </c>
      <c r="E49" s="37">
        <v>32216</v>
      </c>
    </row>
    <row r="50" spans="1:5" ht="39" customHeight="1" x14ac:dyDescent="0.2">
      <c r="A50" s="44" t="s">
        <v>119</v>
      </c>
      <c r="B50" s="38" t="s">
        <v>120</v>
      </c>
      <c r="C50" s="45">
        <v>52.1</v>
      </c>
      <c r="D50" s="34" t="s">
        <v>19</v>
      </c>
      <c r="E50" s="35"/>
    </row>
    <row r="51" spans="1:5" ht="39" customHeight="1" x14ac:dyDescent="0.2">
      <c r="A51" s="44" t="s">
        <v>119</v>
      </c>
      <c r="B51" s="38" t="s">
        <v>121</v>
      </c>
      <c r="C51" s="45">
        <v>53</v>
      </c>
      <c r="D51" s="34"/>
      <c r="E51" s="35"/>
    </row>
    <row r="52" spans="1:5" ht="64.5" customHeight="1" x14ac:dyDescent="0.2">
      <c r="A52" s="44" t="s">
        <v>122</v>
      </c>
      <c r="B52" s="32" t="s">
        <v>123</v>
      </c>
      <c r="C52" s="45">
        <v>54</v>
      </c>
      <c r="D52" s="34"/>
      <c r="E52" s="35"/>
    </row>
    <row r="53" spans="1:5" ht="35.25" customHeight="1" x14ac:dyDescent="0.2">
      <c r="A53" s="44" t="s">
        <v>124</v>
      </c>
      <c r="B53" s="32" t="s">
        <v>125</v>
      </c>
      <c r="C53" s="45">
        <v>55</v>
      </c>
      <c r="D53" s="36"/>
      <c r="E53" s="35"/>
    </row>
    <row r="54" spans="1:5" ht="18.75" customHeight="1" x14ac:dyDescent="0.2">
      <c r="A54" s="44" t="s">
        <v>126</v>
      </c>
      <c r="B54" s="32" t="s">
        <v>127</v>
      </c>
      <c r="C54" s="45">
        <v>58</v>
      </c>
      <c r="D54" s="36">
        <f>D49+D52+D53</f>
        <v>17557</v>
      </c>
      <c r="E54" s="37">
        <f>E49+E52+E53</f>
        <v>32216</v>
      </c>
    </row>
    <row r="55" spans="1:5" ht="31.5" customHeight="1" x14ac:dyDescent="0.2">
      <c r="A55" s="44" t="s">
        <v>128</v>
      </c>
      <c r="B55" s="32" t="s">
        <v>129</v>
      </c>
      <c r="C55" s="45">
        <v>59</v>
      </c>
      <c r="D55" s="42" t="s">
        <v>53</v>
      </c>
      <c r="E55" s="46" t="s">
        <v>53</v>
      </c>
    </row>
    <row r="56" spans="1:5" ht="79.5" customHeight="1" x14ac:dyDescent="0.2">
      <c r="A56" s="44" t="s">
        <v>130</v>
      </c>
      <c r="B56" s="32" t="s">
        <v>131</v>
      </c>
      <c r="C56" s="45">
        <v>60</v>
      </c>
      <c r="D56" s="36">
        <v>60119</v>
      </c>
      <c r="E56" s="37">
        <v>155411</v>
      </c>
    </row>
    <row r="57" spans="1:5" ht="42.75" customHeight="1" x14ac:dyDescent="0.2">
      <c r="A57" s="44" t="s">
        <v>132</v>
      </c>
      <c r="B57" s="32" t="s">
        <v>133</v>
      </c>
      <c r="C57" s="45" t="s">
        <v>134</v>
      </c>
      <c r="D57" s="34"/>
      <c r="E57" s="35"/>
    </row>
    <row r="58" spans="1:5" ht="45.75" customHeight="1" x14ac:dyDescent="0.2">
      <c r="A58" s="44" t="s">
        <v>135</v>
      </c>
      <c r="B58" s="38" t="s">
        <v>136</v>
      </c>
      <c r="C58" s="45">
        <v>61</v>
      </c>
      <c r="D58" s="36">
        <v>60119</v>
      </c>
      <c r="E58" s="37">
        <v>155411</v>
      </c>
    </row>
    <row r="59" spans="1:5" ht="18.75" customHeight="1" x14ac:dyDescent="0.2">
      <c r="A59" s="44" t="s">
        <v>137</v>
      </c>
      <c r="B59" s="38" t="s">
        <v>138</v>
      </c>
      <c r="C59" s="45" t="s">
        <v>139</v>
      </c>
      <c r="D59" s="34"/>
      <c r="E59" s="35"/>
    </row>
    <row r="60" spans="1:5" ht="103.5" customHeight="1" x14ac:dyDescent="0.2">
      <c r="A60" s="44" t="s">
        <v>140</v>
      </c>
      <c r="B60" s="32" t="s">
        <v>141</v>
      </c>
      <c r="C60" s="45">
        <v>62</v>
      </c>
      <c r="D60" s="36">
        <v>289986</v>
      </c>
      <c r="E60" s="37">
        <v>305951</v>
      </c>
    </row>
    <row r="61" spans="1:5" ht="19.5" customHeight="1" x14ac:dyDescent="0.2">
      <c r="A61" s="44" t="s">
        <v>142</v>
      </c>
      <c r="B61" s="38" t="s">
        <v>143</v>
      </c>
      <c r="C61" s="45">
        <v>63</v>
      </c>
      <c r="D61" s="42" t="s">
        <v>53</v>
      </c>
      <c r="E61" s="46" t="s">
        <v>53</v>
      </c>
    </row>
    <row r="62" spans="1:5" ht="51" customHeight="1" x14ac:dyDescent="0.2">
      <c r="A62" s="44" t="s">
        <v>144</v>
      </c>
      <c r="B62" s="38" t="s">
        <v>145</v>
      </c>
      <c r="C62" s="45" t="s">
        <v>146</v>
      </c>
      <c r="D62" s="36">
        <v>248871</v>
      </c>
      <c r="E62" s="37">
        <v>256835</v>
      </c>
    </row>
    <row r="63" spans="1:5" ht="34.5" customHeight="1" x14ac:dyDescent="0.2">
      <c r="A63" s="44" t="s">
        <v>147</v>
      </c>
      <c r="B63" s="38" t="s">
        <v>148</v>
      </c>
      <c r="C63" s="45">
        <v>64</v>
      </c>
      <c r="D63" s="34"/>
      <c r="E63" s="35"/>
    </row>
    <row r="64" spans="1:5" ht="160.5" customHeight="1" x14ac:dyDescent="0.2">
      <c r="A64" s="44" t="s">
        <v>149</v>
      </c>
      <c r="B64" s="32" t="s">
        <v>150</v>
      </c>
      <c r="C64" s="45">
        <v>65</v>
      </c>
      <c r="D64" s="34"/>
      <c r="E64" s="35"/>
    </row>
    <row r="65" spans="1:5" ht="33.75" customHeight="1" x14ac:dyDescent="0.2">
      <c r="A65" s="44" t="s">
        <v>151</v>
      </c>
      <c r="B65" s="38" t="s">
        <v>152</v>
      </c>
      <c r="C65" s="45">
        <v>66</v>
      </c>
      <c r="D65" s="34"/>
      <c r="E65" s="35"/>
    </row>
    <row r="66" spans="1:5" ht="93.75" customHeight="1" x14ac:dyDescent="0.2">
      <c r="A66" s="44" t="s">
        <v>153</v>
      </c>
      <c r="B66" s="32" t="s">
        <v>154</v>
      </c>
      <c r="C66" s="45">
        <v>70</v>
      </c>
      <c r="D66" s="34">
        <v>0</v>
      </c>
      <c r="E66" s="37">
        <v>0</v>
      </c>
    </row>
    <row r="67" spans="1:5" ht="102.2" customHeight="1" x14ac:dyDescent="0.2">
      <c r="A67" s="44" t="s">
        <v>155</v>
      </c>
      <c r="B67" s="32" t="s">
        <v>156</v>
      </c>
      <c r="C67" s="45">
        <v>71</v>
      </c>
      <c r="D67" s="34"/>
      <c r="E67" s="35"/>
    </row>
    <row r="68" spans="1:5" ht="35.25" customHeight="1" x14ac:dyDescent="0.2">
      <c r="A68" s="44" t="s">
        <v>157</v>
      </c>
      <c r="B68" s="32" t="s">
        <v>158</v>
      </c>
      <c r="C68" s="45">
        <v>72</v>
      </c>
      <c r="D68" s="36">
        <v>361608</v>
      </c>
      <c r="E68" s="37">
        <v>416842</v>
      </c>
    </row>
    <row r="69" spans="1:5" ht="35.25" customHeight="1" x14ac:dyDescent="0.2">
      <c r="A69" s="44" t="s">
        <v>157</v>
      </c>
      <c r="B69" s="38" t="s">
        <v>120</v>
      </c>
      <c r="C69" s="45">
        <v>72.099999999999994</v>
      </c>
      <c r="D69" s="36" t="s">
        <v>19</v>
      </c>
      <c r="E69" s="37"/>
    </row>
    <row r="70" spans="1:5" ht="60.75" customHeight="1" x14ac:dyDescent="0.2">
      <c r="A70" s="44" t="s">
        <v>159</v>
      </c>
      <c r="B70" s="32" t="s">
        <v>160</v>
      </c>
      <c r="C70" s="45">
        <v>73</v>
      </c>
      <c r="D70" s="55"/>
      <c r="E70" s="35"/>
    </row>
    <row r="71" spans="1:5" s="56" customFormat="1" ht="21" customHeight="1" x14ac:dyDescent="0.2">
      <c r="A71" s="44" t="s">
        <v>161</v>
      </c>
      <c r="B71" s="32" t="s">
        <v>162</v>
      </c>
      <c r="C71" s="45" t="s">
        <v>163</v>
      </c>
      <c r="D71" s="42" t="s">
        <v>53</v>
      </c>
      <c r="E71" s="46" t="s">
        <v>53</v>
      </c>
    </row>
    <row r="72" spans="1:5" ht="21.75" customHeight="1" x14ac:dyDescent="0.2">
      <c r="A72" s="44" t="s">
        <v>164</v>
      </c>
      <c r="B72" s="32" t="s">
        <v>165</v>
      </c>
      <c r="C72" s="45">
        <v>74</v>
      </c>
      <c r="D72" s="34"/>
      <c r="E72" s="35"/>
    </row>
    <row r="73" spans="1:5" ht="31.5" customHeight="1" x14ac:dyDescent="0.2">
      <c r="A73" s="44" t="s">
        <v>166</v>
      </c>
      <c r="B73" s="57" t="s">
        <v>167</v>
      </c>
      <c r="C73" s="45">
        <v>75</v>
      </c>
      <c r="D73" s="34"/>
      <c r="E73" s="35"/>
    </row>
    <row r="74" spans="1:5" ht="33" customHeight="1" x14ac:dyDescent="0.2">
      <c r="A74" s="44" t="s">
        <v>168</v>
      </c>
      <c r="B74" s="32" t="s">
        <v>169</v>
      </c>
      <c r="C74" s="45">
        <v>78</v>
      </c>
      <c r="D74" s="36">
        <f>D56+D60+D64+D66+D67+D68+D70+D72+D73</f>
        <v>711713</v>
      </c>
      <c r="E74" s="37">
        <f>E56+E60+E64+E66+E67+E68+E70+E72+E73</f>
        <v>878204</v>
      </c>
    </row>
    <row r="75" spans="1:5" ht="16.5" customHeight="1" x14ac:dyDescent="0.2">
      <c r="A75" s="44" t="s">
        <v>170</v>
      </c>
      <c r="B75" s="32" t="s">
        <v>171</v>
      </c>
      <c r="C75" s="45">
        <v>79</v>
      </c>
      <c r="D75" s="36">
        <f>D54+D74</f>
        <v>729270</v>
      </c>
      <c r="E75" s="37">
        <f>E54+E74</f>
        <v>910420</v>
      </c>
    </row>
    <row r="76" spans="1:5" ht="51" customHeight="1" x14ac:dyDescent="0.2">
      <c r="A76" s="44" t="s">
        <v>172</v>
      </c>
      <c r="B76" s="32" t="s">
        <v>173</v>
      </c>
      <c r="C76" s="45">
        <v>80</v>
      </c>
      <c r="D76" s="36">
        <f>D46-D75</f>
        <v>5133337</v>
      </c>
      <c r="E76" s="37">
        <f>E46-E75</f>
        <v>6981296</v>
      </c>
    </row>
    <row r="77" spans="1:5" ht="22.5" customHeight="1" x14ac:dyDescent="0.2">
      <c r="A77" s="44" t="s">
        <v>174</v>
      </c>
      <c r="B77" s="32" t="s">
        <v>175</v>
      </c>
      <c r="C77" s="45">
        <v>83</v>
      </c>
      <c r="D77" s="42" t="s">
        <v>53</v>
      </c>
      <c r="E77" s="46" t="s">
        <v>53</v>
      </c>
    </row>
    <row r="78" spans="1:5" ht="59.25" customHeight="1" x14ac:dyDescent="0.2">
      <c r="A78" s="44" t="s">
        <v>176</v>
      </c>
      <c r="B78" s="32" t="s">
        <v>177</v>
      </c>
      <c r="C78" s="45">
        <v>84</v>
      </c>
      <c r="D78" s="36">
        <v>3616783</v>
      </c>
      <c r="E78" s="37">
        <v>4766622</v>
      </c>
    </row>
    <row r="79" spans="1:5" ht="32.25" customHeight="1" x14ac:dyDescent="0.2">
      <c r="A79" s="44" t="s">
        <v>178</v>
      </c>
      <c r="B79" s="32" t="s">
        <v>179</v>
      </c>
      <c r="C79" s="45">
        <v>85</v>
      </c>
      <c r="D79" s="36">
        <v>1054875</v>
      </c>
      <c r="E79" s="37">
        <v>1516554</v>
      </c>
    </row>
    <row r="80" spans="1:5" ht="30" customHeight="1" x14ac:dyDescent="0.2">
      <c r="A80" s="44" t="s">
        <v>180</v>
      </c>
      <c r="B80" s="32" t="s">
        <v>181</v>
      </c>
      <c r="C80" s="45">
        <v>86</v>
      </c>
      <c r="D80" s="34"/>
      <c r="E80" s="35"/>
    </row>
    <row r="81" spans="1:5" ht="33.75" customHeight="1" x14ac:dyDescent="0.2">
      <c r="A81" s="44" t="s">
        <v>182</v>
      </c>
      <c r="B81" s="32" t="s">
        <v>183</v>
      </c>
      <c r="C81" s="45">
        <v>87</v>
      </c>
      <c r="D81" s="36">
        <v>461679</v>
      </c>
      <c r="E81" s="37">
        <v>698120</v>
      </c>
    </row>
    <row r="82" spans="1:5" ht="33" customHeight="1" thickBot="1" x14ac:dyDescent="0.25">
      <c r="A82" s="58" t="s">
        <v>184</v>
      </c>
      <c r="B82" s="59" t="s">
        <v>185</v>
      </c>
      <c r="C82" s="60">
        <v>88</v>
      </c>
      <c r="D82" s="61">
        <v>0</v>
      </c>
      <c r="E82" s="62">
        <v>0</v>
      </c>
    </row>
    <row r="83" spans="1:5" ht="32.85" customHeight="1" thickBot="1" x14ac:dyDescent="0.25">
      <c r="A83" s="63" t="s">
        <v>186</v>
      </c>
      <c r="B83" s="64" t="s">
        <v>187</v>
      </c>
      <c r="C83" s="65">
        <v>90</v>
      </c>
      <c r="D83" s="66">
        <f>D78+D79-D80+D81-D82</f>
        <v>5133337</v>
      </c>
      <c r="E83" s="67">
        <f>E78+E79-E80+E81-E82</f>
        <v>6981296</v>
      </c>
    </row>
    <row r="84" spans="1:5" ht="10.5" customHeight="1" x14ac:dyDescent="0.2">
      <c r="A84" s="68"/>
      <c r="B84" s="69" t="s">
        <v>188</v>
      </c>
      <c r="C84" s="70"/>
      <c r="D84" s="71"/>
      <c r="E84" s="71"/>
    </row>
    <row r="85" spans="1:5" ht="10.5" customHeight="1" x14ac:dyDescent="0.2">
      <c r="A85" s="68"/>
      <c r="B85" s="72" t="s">
        <v>189</v>
      </c>
      <c r="C85" s="73"/>
      <c r="D85" s="71"/>
      <c r="E85" s="71"/>
    </row>
    <row r="86" spans="1:5" ht="16.5" customHeight="1" x14ac:dyDescent="0.2">
      <c r="A86" s="74"/>
      <c r="B86" s="75" t="s">
        <v>190</v>
      </c>
      <c r="C86" s="76"/>
      <c r="D86" s="10"/>
      <c r="E86" s="10"/>
    </row>
    <row r="87" spans="1:5" ht="9.75" customHeight="1" x14ac:dyDescent="0.2">
      <c r="A87" s="74"/>
      <c r="B87" s="75"/>
      <c r="C87" s="76"/>
      <c r="D87" s="10"/>
      <c r="E87" s="10"/>
    </row>
    <row r="88" spans="1:5" ht="19.5" customHeight="1" x14ac:dyDescent="0.25">
      <c r="A88" s="74"/>
      <c r="B88" s="3" t="s">
        <v>191</v>
      </c>
      <c r="C88" s="77" t="s">
        <v>192</v>
      </c>
      <c r="D88" s="77"/>
      <c r="E88" s="77"/>
    </row>
    <row r="89" spans="1:5" ht="14.25" customHeight="1" x14ac:dyDescent="0.25">
      <c r="A89" s="74"/>
      <c r="B89" s="78" t="s">
        <v>193</v>
      </c>
      <c r="D89" s="77" t="s">
        <v>194</v>
      </c>
      <c r="E89" s="77"/>
    </row>
    <row r="90" spans="1:5" x14ac:dyDescent="0.25">
      <c r="B90" s="2" t="s">
        <v>195</v>
      </c>
      <c r="D90" s="4" t="s">
        <v>196</v>
      </c>
    </row>
  </sheetData>
  <sheetProtection selectLockedCells="1" selectUnlockedCells="1"/>
  <mergeCells count="2">
    <mergeCell ref="C88:E88"/>
    <mergeCell ref="D89:E89"/>
  </mergeCells>
  <pageMargins left="0.39370078740157483" right="0.19685039370078741" top="0.70866141732283472" bottom="0.19685039370078741" header="0.51181102362204722" footer="0.11811023622047245"/>
  <pageSetup paperSize="9" scale="9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BILANT</vt:lpstr>
      <vt:lpstr>BILANT!Print_Area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2025-05-20T10:45:58Z</dcterms:created>
  <dcterms:modified xsi:type="dcterms:W3CDTF">2025-05-20T10:46:34Z</dcterms:modified>
</cp:coreProperties>
</file>