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5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CHELTUIELI'!$A$1:$K$425</definedName>
    <definedName name="_xlnm.Print_Area" localSheetId="0">'ANEXA 7b- CHELTUIELI'!$A$1:$K$424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6" i="1" l="1"/>
  <c r="K415" i="1"/>
  <c r="I415" i="1"/>
  <c r="J415" i="1" s="1"/>
  <c r="H415" i="1"/>
  <c r="G415" i="1"/>
  <c r="F415" i="1"/>
  <c r="E415" i="1"/>
  <c r="D415" i="1"/>
  <c r="C415" i="1"/>
  <c r="J414" i="1"/>
  <c r="K413" i="1"/>
  <c r="I413" i="1"/>
  <c r="H413" i="1"/>
  <c r="J413" i="1" s="1"/>
  <c r="G413" i="1"/>
  <c r="F413" i="1"/>
  <c r="E413" i="1"/>
  <c r="D413" i="1"/>
  <c r="C413" i="1"/>
  <c r="J412" i="1"/>
  <c r="J411" i="1"/>
  <c r="J410" i="1"/>
  <c r="K409" i="1"/>
  <c r="K408" i="1" s="1"/>
  <c r="I409" i="1"/>
  <c r="H409" i="1"/>
  <c r="J409" i="1" s="1"/>
  <c r="G409" i="1"/>
  <c r="G408" i="1" s="1"/>
  <c r="F409" i="1"/>
  <c r="E409" i="1"/>
  <c r="D409" i="1"/>
  <c r="C409" i="1"/>
  <c r="C408" i="1" s="1"/>
  <c r="I408" i="1"/>
  <c r="H408" i="1"/>
  <c r="J408" i="1" s="1"/>
  <c r="F408" i="1"/>
  <c r="E408" i="1"/>
  <c r="D408" i="1"/>
  <c r="J407" i="1"/>
  <c r="K406" i="1"/>
  <c r="J406" i="1"/>
  <c r="I406" i="1"/>
  <c r="H406" i="1"/>
  <c r="G406" i="1"/>
  <c r="F406" i="1"/>
  <c r="F405" i="1" s="1"/>
  <c r="E406" i="1"/>
  <c r="D406" i="1"/>
  <c r="C406" i="1"/>
  <c r="K405" i="1"/>
  <c r="I405" i="1"/>
  <c r="H405" i="1"/>
  <c r="J405" i="1" s="1"/>
  <c r="G405" i="1"/>
  <c r="E405" i="1"/>
  <c r="D405" i="1"/>
  <c r="C405" i="1"/>
  <c r="J404" i="1"/>
  <c r="J403" i="1"/>
  <c r="K402" i="1"/>
  <c r="J402" i="1"/>
  <c r="I402" i="1"/>
  <c r="H402" i="1"/>
  <c r="G402" i="1"/>
  <c r="F402" i="1"/>
  <c r="F401" i="1" s="1"/>
  <c r="F393" i="1" s="1"/>
  <c r="E402" i="1"/>
  <c r="D402" i="1"/>
  <c r="C402" i="1"/>
  <c r="K401" i="1"/>
  <c r="K393" i="1" s="1"/>
  <c r="I401" i="1"/>
  <c r="H401" i="1"/>
  <c r="J401" i="1" s="1"/>
  <c r="G401" i="1"/>
  <c r="G393" i="1" s="1"/>
  <c r="E401" i="1"/>
  <c r="D401" i="1"/>
  <c r="C401" i="1"/>
  <c r="C393" i="1" s="1"/>
  <c r="J400" i="1"/>
  <c r="H399" i="1"/>
  <c r="J399" i="1" s="1"/>
  <c r="J398" i="1"/>
  <c r="H398" i="1"/>
  <c r="H397" i="1"/>
  <c r="J397" i="1" s="1"/>
  <c r="J396" i="1"/>
  <c r="K395" i="1"/>
  <c r="I395" i="1"/>
  <c r="H395" i="1"/>
  <c r="H394" i="1" s="1"/>
  <c r="G395" i="1"/>
  <c r="F395" i="1"/>
  <c r="E395" i="1"/>
  <c r="D395" i="1"/>
  <c r="D394" i="1" s="1"/>
  <c r="D393" i="1" s="1"/>
  <c r="C395" i="1"/>
  <c r="K394" i="1"/>
  <c r="I394" i="1"/>
  <c r="I393" i="1" s="1"/>
  <c r="G394" i="1"/>
  <c r="F394" i="1"/>
  <c r="E394" i="1"/>
  <c r="E393" i="1" s="1"/>
  <c r="C394" i="1"/>
  <c r="J392" i="1"/>
  <c r="J391" i="1"/>
  <c r="J390" i="1"/>
  <c r="J389" i="1"/>
  <c r="J388" i="1"/>
  <c r="J387" i="1"/>
  <c r="J386" i="1"/>
  <c r="J385" i="1"/>
  <c r="J384" i="1"/>
  <c r="H384" i="1"/>
  <c r="H383" i="1"/>
  <c r="J383" i="1" s="1"/>
  <c r="K382" i="1"/>
  <c r="K329" i="1" s="1"/>
  <c r="I382" i="1"/>
  <c r="H382" i="1"/>
  <c r="J382" i="1" s="1"/>
  <c r="J329" i="1" s="1"/>
  <c r="G382" i="1"/>
  <c r="G329" i="1" s="1"/>
  <c r="F382" i="1"/>
  <c r="E382" i="1"/>
  <c r="D382" i="1"/>
  <c r="C382" i="1"/>
  <c r="J381" i="1"/>
  <c r="J380" i="1"/>
  <c r="J379" i="1"/>
  <c r="K378" i="1"/>
  <c r="I378" i="1"/>
  <c r="H378" i="1"/>
  <c r="J378" i="1" s="1"/>
  <c r="G378" i="1"/>
  <c r="F378" i="1"/>
  <c r="E378" i="1"/>
  <c r="D378" i="1"/>
  <c r="C378" i="1"/>
  <c r="J377" i="1"/>
  <c r="J376" i="1"/>
  <c r="J375" i="1"/>
  <c r="K374" i="1"/>
  <c r="I374" i="1"/>
  <c r="H374" i="1"/>
  <c r="J374" i="1" s="1"/>
  <c r="G374" i="1"/>
  <c r="F374" i="1"/>
  <c r="E374" i="1"/>
  <c r="D374" i="1"/>
  <c r="C374" i="1"/>
  <c r="J373" i="1"/>
  <c r="J372" i="1"/>
  <c r="J371" i="1"/>
  <c r="K370" i="1"/>
  <c r="I370" i="1"/>
  <c r="H370" i="1"/>
  <c r="J370" i="1" s="1"/>
  <c r="G370" i="1"/>
  <c r="F370" i="1"/>
  <c r="E370" i="1"/>
  <c r="D370" i="1"/>
  <c r="C370" i="1"/>
  <c r="J369" i="1"/>
  <c r="J368" i="1"/>
  <c r="J367" i="1"/>
  <c r="K366" i="1"/>
  <c r="I366" i="1"/>
  <c r="H366" i="1"/>
  <c r="J366" i="1" s="1"/>
  <c r="G366" i="1"/>
  <c r="F366" i="1"/>
  <c r="E366" i="1"/>
  <c r="D366" i="1"/>
  <c r="C366" i="1"/>
  <c r="J365" i="1"/>
  <c r="J364" i="1"/>
  <c r="J363" i="1"/>
  <c r="K362" i="1"/>
  <c r="I362" i="1"/>
  <c r="H362" i="1"/>
  <c r="J362" i="1" s="1"/>
  <c r="G362" i="1"/>
  <c r="F362" i="1"/>
  <c r="E362" i="1"/>
  <c r="D362" i="1"/>
  <c r="C362" i="1"/>
  <c r="J361" i="1"/>
  <c r="J360" i="1"/>
  <c r="J359" i="1"/>
  <c r="K358" i="1"/>
  <c r="I358" i="1"/>
  <c r="H358" i="1"/>
  <c r="J358" i="1" s="1"/>
  <c r="G358" i="1"/>
  <c r="F358" i="1"/>
  <c r="E358" i="1"/>
  <c r="D358" i="1"/>
  <c r="C358" i="1"/>
  <c r="J357" i="1"/>
  <c r="J356" i="1"/>
  <c r="J355" i="1"/>
  <c r="K354" i="1"/>
  <c r="I354" i="1"/>
  <c r="H354" i="1"/>
  <c r="J354" i="1" s="1"/>
  <c r="G354" i="1"/>
  <c r="F354" i="1"/>
  <c r="E354" i="1"/>
  <c r="D354" i="1"/>
  <c r="C354" i="1"/>
  <c r="J353" i="1"/>
  <c r="J352" i="1"/>
  <c r="J351" i="1"/>
  <c r="K350" i="1"/>
  <c r="I350" i="1"/>
  <c r="H350" i="1"/>
  <c r="J350" i="1" s="1"/>
  <c r="G350" i="1"/>
  <c r="F350" i="1"/>
  <c r="E350" i="1"/>
  <c r="D350" i="1"/>
  <c r="C350" i="1"/>
  <c r="J349" i="1"/>
  <c r="J348" i="1"/>
  <c r="J347" i="1"/>
  <c r="K346" i="1"/>
  <c r="I346" i="1"/>
  <c r="H346" i="1"/>
  <c r="J346" i="1" s="1"/>
  <c r="G346" i="1"/>
  <c r="F346" i="1"/>
  <c r="E346" i="1"/>
  <c r="D346" i="1"/>
  <c r="C346" i="1"/>
  <c r="J345" i="1"/>
  <c r="J344" i="1"/>
  <c r="J343" i="1"/>
  <c r="K342" i="1"/>
  <c r="I342" i="1"/>
  <c r="H342" i="1"/>
  <c r="J342" i="1" s="1"/>
  <c r="G342" i="1"/>
  <c r="F342" i="1"/>
  <c r="E342" i="1"/>
  <c r="D342" i="1"/>
  <c r="C342" i="1"/>
  <c r="J341" i="1"/>
  <c r="J340" i="1"/>
  <c r="J339" i="1"/>
  <c r="K338" i="1"/>
  <c r="I338" i="1"/>
  <c r="H338" i="1"/>
  <c r="J338" i="1" s="1"/>
  <c r="G338" i="1"/>
  <c r="F338" i="1"/>
  <c r="E338" i="1"/>
  <c r="D338" i="1"/>
  <c r="C338" i="1"/>
  <c r="J337" i="1"/>
  <c r="J336" i="1"/>
  <c r="J335" i="1"/>
  <c r="K334" i="1"/>
  <c r="I334" i="1"/>
  <c r="H334" i="1"/>
  <c r="J334" i="1" s="1"/>
  <c r="G334" i="1"/>
  <c r="F334" i="1"/>
  <c r="E334" i="1"/>
  <c r="D334" i="1"/>
  <c r="C334" i="1"/>
  <c r="J333" i="1"/>
  <c r="J332" i="1"/>
  <c r="J331" i="1"/>
  <c r="K330" i="1"/>
  <c r="I330" i="1"/>
  <c r="H330" i="1"/>
  <c r="J330" i="1" s="1"/>
  <c r="G330" i="1"/>
  <c r="F330" i="1"/>
  <c r="E330" i="1"/>
  <c r="D330" i="1"/>
  <c r="C330" i="1"/>
  <c r="C329" i="1" s="1"/>
  <c r="I329" i="1"/>
  <c r="H329" i="1"/>
  <c r="F329" i="1"/>
  <c r="E329" i="1"/>
  <c r="D329" i="1"/>
  <c r="J282" i="1"/>
  <c r="K281" i="1"/>
  <c r="J281" i="1"/>
  <c r="I281" i="1"/>
  <c r="H281" i="1"/>
  <c r="G281" i="1"/>
  <c r="F281" i="1"/>
  <c r="E281" i="1"/>
  <c r="D281" i="1"/>
  <c r="C281" i="1"/>
  <c r="J280" i="1"/>
  <c r="J279" i="1"/>
  <c r="J278" i="1"/>
  <c r="K277" i="1"/>
  <c r="J277" i="1"/>
  <c r="I277" i="1"/>
  <c r="H277" i="1"/>
  <c r="G277" i="1"/>
  <c r="F277" i="1"/>
  <c r="E277" i="1"/>
  <c r="D277" i="1"/>
  <c r="C277" i="1"/>
  <c r="J276" i="1"/>
  <c r="J275" i="1"/>
  <c r="J274" i="1"/>
  <c r="K273" i="1"/>
  <c r="J273" i="1"/>
  <c r="I273" i="1"/>
  <c r="H273" i="1"/>
  <c r="G273" i="1"/>
  <c r="F273" i="1"/>
  <c r="E273" i="1"/>
  <c r="D273" i="1"/>
  <c r="C273" i="1"/>
  <c r="J272" i="1"/>
  <c r="J271" i="1"/>
  <c r="J270" i="1"/>
  <c r="K269" i="1"/>
  <c r="J269" i="1"/>
  <c r="I269" i="1"/>
  <c r="H269" i="1"/>
  <c r="G269" i="1"/>
  <c r="F269" i="1"/>
  <c r="E269" i="1"/>
  <c r="D269" i="1"/>
  <c r="C269" i="1"/>
  <c r="J268" i="1"/>
  <c r="J267" i="1"/>
  <c r="J266" i="1"/>
  <c r="K265" i="1"/>
  <c r="J265" i="1"/>
  <c r="I265" i="1"/>
  <c r="H265" i="1"/>
  <c r="G265" i="1"/>
  <c r="F265" i="1"/>
  <c r="E265" i="1"/>
  <c r="D265" i="1"/>
  <c r="C265" i="1"/>
  <c r="J264" i="1"/>
  <c r="J263" i="1"/>
  <c r="J262" i="1"/>
  <c r="K261" i="1"/>
  <c r="J261" i="1"/>
  <c r="I261" i="1"/>
  <c r="H261" i="1"/>
  <c r="G261" i="1"/>
  <c r="F261" i="1"/>
  <c r="E261" i="1"/>
  <c r="D261" i="1"/>
  <c r="C261" i="1"/>
  <c r="J260" i="1"/>
  <c r="J259" i="1"/>
  <c r="J258" i="1"/>
  <c r="K257" i="1"/>
  <c r="J257" i="1"/>
  <c r="I257" i="1"/>
  <c r="H257" i="1"/>
  <c r="G257" i="1"/>
  <c r="F257" i="1"/>
  <c r="E257" i="1"/>
  <c r="D257" i="1"/>
  <c r="C257" i="1"/>
  <c r="J256" i="1"/>
  <c r="J255" i="1"/>
  <c r="J254" i="1"/>
  <c r="K253" i="1"/>
  <c r="J253" i="1"/>
  <c r="I253" i="1"/>
  <c r="H253" i="1"/>
  <c r="G253" i="1"/>
  <c r="F253" i="1"/>
  <c r="E253" i="1"/>
  <c r="D253" i="1"/>
  <c r="C253" i="1"/>
  <c r="J252" i="1"/>
  <c r="J251" i="1"/>
  <c r="J250" i="1"/>
  <c r="K249" i="1"/>
  <c r="J249" i="1"/>
  <c r="I249" i="1"/>
  <c r="H249" i="1"/>
  <c r="G249" i="1"/>
  <c r="F249" i="1"/>
  <c r="E249" i="1"/>
  <c r="D249" i="1"/>
  <c r="C249" i="1"/>
  <c r="J248" i="1"/>
  <c r="J247" i="1"/>
  <c r="J246" i="1"/>
  <c r="K245" i="1"/>
  <c r="J245" i="1"/>
  <c r="I245" i="1"/>
  <c r="H245" i="1"/>
  <c r="G245" i="1"/>
  <c r="F245" i="1"/>
  <c r="E245" i="1"/>
  <c r="D245" i="1"/>
  <c r="C245" i="1"/>
  <c r="J244" i="1"/>
  <c r="J243" i="1"/>
  <c r="J242" i="1"/>
  <c r="K241" i="1"/>
  <c r="J241" i="1"/>
  <c r="I241" i="1"/>
  <c r="H241" i="1"/>
  <c r="G241" i="1"/>
  <c r="F241" i="1"/>
  <c r="E241" i="1"/>
  <c r="D241" i="1"/>
  <c r="C241" i="1"/>
  <c r="J240" i="1"/>
  <c r="K239" i="1"/>
  <c r="I239" i="1"/>
  <c r="H239" i="1"/>
  <c r="J239" i="1" s="1"/>
  <c r="G239" i="1"/>
  <c r="F239" i="1"/>
  <c r="E239" i="1"/>
  <c r="D239" i="1"/>
  <c r="C239" i="1"/>
  <c r="J238" i="1"/>
  <c r="J237" i="1"/>
  <c r="J236" i="1"/>
  <c r="K235" i="1"/>
  <c r="I235" i="1"/>
  <c r="H235" i="1"/>
  <c r="J235" i="1" s="1"/>
  <c r="G235" i="1"/>
  <c r="F235" i="1"/>
  <c r="E235" i="1"/>
  <c r="D235" i="1"/>
  <c r="C235" i="1"/>
  <c r="J234" i="1"/>
  <c r="K233" i="1"/>
  <c r="K226" i="1" s="1"/>
  <c r="K199" i="1" s="1"/>
  <c r="J233" i="1"/>
  <c r="I233" i="1"/>
  <c r="H233" i="1"/>
  <c r="G233" i="1"/>
  <c r="G226" i="1" s="1"/>
  <c r="G199" i="1" s="1"/>
  <c r="F233" i="1"/>
  <c r="F226" i="1" s="1"/>
  <c r="E233" i="1"/>
  <c r="D233" i="1"/>
  <c r="C233" i="1"/>
  <c r="C226" i="1" s="1"/>
  <c r="C199" i="1" s="1"/>
  <c r="J232" i="1"/>
  <c r="K231" i="1"/>
  <c r="I231" i="1"/>
  <c r="H231" i="1"/>
  <c r="J231" i="1" s="1"/>
  <c r="G231" i="1"/>
  <c r="F231" i="1"/>
  <c r="E231" i="1"/>
  <c r="D231" i="1"/>
  <c r="C231" i="1"/>
  <c r="J230" i="1"/>
  <c r="J229" i="1"/>
  <c r="J228" i="1"/>
  <c r="K227" i="1"/>
  <c r="I227" i="1"/>
  <c r="H227" i="1"/>
  <c r="H226" i="1" s="1"/>
  <c r="J226" i="1" s="1"/>
  <c r="G227" i="1"/>
  <c r="F227" i="1"/>
  <c r="E227" i="1"/>
  <c r="D227" i="1"/>
  <c r="D226" i="1" s="1"/>
  <c r="C227" i="1"/>
  <c r="I226" i="1"/>
  <c r="E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I210" i="1"/>
  <c r="H210" i="1"/>
  <c r="H209" i="1" s="1"/>
  <c r="G210" i="1"/>
  <c r="F210" i="1"/>
  <c r="E210" i="1"/>
  <c r="D210" i="1"/>
  <c r="D209" i="1" s="1"/>
  <c r="C210" i="1"/>
  <c r="K209" i="1"/>
  <c r="I209" i="1"/>
  <c r="G209" i="1"/>
  <c r="F209" i="1"/>
  <c r="E209" i="1"/>
  <c r="C209" i="1"/>
  <c r="J208" i="1"/>
  <c r="J207" i="1"/>
  <c r="J206" i="1"/>
  <c r="J205" i="1"/>
  <c r="J204" i="1"/>
  <c r="J203" i="1"/>
  <c r="J202" i="1"/>
  <c r="K201" i="1"/>
  <c r="I201" i="1"/>
  <c r="I200" i="1" s="1"/>
  <c r="H201" i="1"/>
  <c r="G201" i="1"/>
  <c r="F201" i="1"/>
  <c r="E201" i="1"/>
  <c r="E200" i="1" s="1"/>
  <c r="D201" i="1"/>
  <c r="C201" i="1"/>
  <c r="K200" i="1"/>
  <c r="H200" i="1"/>
  <c r="G200" i="1"/>
  <c r="F200" i="1"/>
  <c r="F199" i="1" s="1"/>
  <c r="D200" i="1"/>
  <c r="C200" i="1"/>
  <c r="J198" i="1"/>
  <c r="K197" i="1"/>
  <c r="I197" i="1"/>
  <c r="J197" i="1" s="1"/>
  <c r="H197" i="1"/>
  <c r="G197" i="1"/>
  <c r="F197" i="1"/>
  <c r="E197" i="1"/>
  <c r="D197" i="1"/>
  <c r="C197" i="1"/>
  <c r="J196" i="1"/>
  <c r="K195" i="1"/>
  <c r="I195" i="1"/>
  <c r="H195" i="1"/>
  <c r="J195" i="1" s="1"/>
  <c r="G195" i="1"/>
  <c r="F195" i="1"/>
  <c r="E195" i="1"/>
  <c r="D195" i="1"/>
  <c r="C195" i="1"/>
  <c r="J194" i="1"/>
  <c r="J193" i="1"/>
  <c r="K192" i="1"/>
  <c r="J192" i="1"/>
  <c r="I192" i="1"/>
  <c r="H192" i="1"/>
  <c r="G192" i="1"/>
  <c r="F192" i="1"/>
  <c r="F191" i="1" s="1"/>
  <c r="E192" i="1"/>
  <c r="D192" i="1"/>
  <c r="C192" i="1"/>
  <c r="K191" i="1"/>
  <c r="I191" i="1"/>
  <c r="H191" i="1"/>
  <c r="J191" i="1" s="1"/>
  <c r="G191" i="1"/>
  <c r="E191" i="1"/>
  <c r="D191" i="1"/>
  <c r="C191" i="1"/>
  <c r="J190" i="1"/>
  <c r="J189" i="1"/>
  <c r="J188" i="1"/>
  <c r="J187" i="1"/>
  <c r="K186" i="1"/>
  <c r="I186" i="1"/>
  <c r="H186" i="1"/>
  <c r="J186" i="1" s="1"/>
  <c r="G186" i="1"/>
  <c r="F186" i="1"/>
  <c r="E186" i="1"/>
  <c r="D186" i="1"/>
  <c r="D180" i="1" s="1"/>
  <c r="D176" i="1" s="1"/>
  <c r="C186" i="1"/>
  <c r="J185" i="1"/>
  <c r="J184" i="1"/>
  <c r="J183" i="1"/>
  <c r="J182" i="1"/>
  <c r="K181" i="1"/>
  <c r="I181" i="1"/>
  <c r="I180" i="1" s="1"/>
  <c r="H181" i="1"/>
  <c r="G181" i="1"/>
  <c r="F181" i="1"/>
  <c r="E181" i="1"/>
  <c r="E180" i="1" s="1"/>
  <c r="D181" i="1"/>
  <c r="C181" i="1"/>
  <c r="K180" i="1"/>
  <c r="G180" i="1"/>
  <c r="F180" i="1"/>
  <c r="C180" i="1"/>
  <c r="J179" i="1"/>
  <c r="J178" i="1"/>
  <c r="K177" i="1"/>
  <c r="I177" i="1"/>
  <c r="H177" i="1"/>
  <c r="G177" i="1"/>
  <c r="F177" i="1"/>
  <c r="E177" i="1"/>
  <c r="D177" i="1"/>
  <c r="C177" i="1"/>
  <c r="K176" i="1"/>
  <c r="G176" i="1"/>
  <c r="F176" i="1"/>
  <c r="C176" i="1"/>
  <c r="J175" i="1"/>
  <c r="H174" i="1"/>
  <c r="J174" i="1" s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J161" i="1"/>
  <c r="I161" i="1"/>
  <c r="H161" i="1"/>
  <c r="G161" i="1"/>
  <c r="F161" i="1"/>
  <c r="E161" i="1"/>
  <c r="D161" i="1"/>
  <c r="C161" i="1"/>
  <c r="J160" i="1"/>
  <c r="H160" i="1"/>
  <c r="H159" i="1"/>
  <c r="J159" i="1" s="1"/>
  <c r="J158" i="1"/>
  <c r="H158" i="1"/>
  <c r="H157" i="1"/>
  <c r="J157" i="1" s="1"/>
  <c r="J156" i="1"/>
  <c r="H156" i="1"/>
  <c r="K155" i="1"/>
  <c r="I155" i="1"/>
  <c r="I154" i="1" s="1"/>
  <c r="G155" i="1"/>
  <c r="H155" i="1" s="1"/>
  <c r="J155" i="1" s="1"/>
  <c r="F155" i="1"/>
  <c r="E155" i="1"/>
  <c r="E154" i="1" s="1"/>
  <c r="D155" i="1"/>
  <c r="C155" i="1"/>
  <c r="K154" i="1"/>
  <c r="G154" i="1"/>
  <c r="H154" i="1" s="1"/>
  <c r="F154" i="1"/>
  <c r="D154" i="1"/>
  <c r="C154" i="1"/>
  <c r="J153" i="1"/>
  <c r="H153" i="1"/>
  <c r="H152" i="1"/>
  <c r="J152" i="1" s="1"/>
  <c r="K151" i="1"/>
  <c r="K143" i="1" s="1"/>
  <c r="I151" i="1"/>
  <c r="G151" i="1"/>
  <c r="H151" i="1" s="1"/>
  <c r="J151" i="1" s="1"/>
  <c r="F151" i="1"/>
  <c r="E151" i="1"/>
  <c r="D151" i="1"/>
  <c r="C151" i="1"/>
  <c r="C143" i="1" s="1"/>
  <c r="J150" i="1"/>
  <c r="J149" i="1"/>
  <c r="H148" i="1"/>
  <c r="J148" i="1" s="1"/>
  <c r="H147" i="1"/>
  <c r="J147" i="1" s="1"/>
  <c r="J146" i="1"/>
  <c r="J145" i="1"/>
  <c r="H145" i="1"/>
  <c r="K144" i="1"/>
  <c r="I144" i="1"/>
  <c r="I143" i="1" s="1"/>
  <c r="H144" i="1"/>
  <c r="G144" i="1"/>
  <c r="F144" i="1"/>
  <c r="E144" i="1"/>
  <c r="E143" i="1" s="1"/>
  <c r="D144" i="1"/>
  <c r="D143" i="1" s="1"/>
  <c r="C144" i="1"/>
  <c r="F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K124" i="1" s="1"/>
  <c r="I125" i="1"/>
  <c r="H125" i="1"/>
  <c r="J125" i="1" s="1"/>
  <c r="G125" i="1"/>
  <c r="G124" i="1" s="1"/>
  <c r="H124" i="1" s="1"/>
  <c r="J124" i="1" s="1"/>
  <c r="F125" i="1"/>
  <c r="E125" i="1"/>
  <c r="D125" i="1"/>
  <c r="D124" i="1" s="1"/>
  <c r="C125" i="1"/>
  <c r="C124" i="1" s="1"/>
  <c r="I124" i="1"/>
  <c r="F124" i="1"/>
  <c r="E124" i="1"/>
  <c r="H123" i="1"/>
  <c r="J123" i="1" s="1"/>
  <c r="K122" i="1"/>
  <c r="I122" i="1"/>
  <c r="H122" i="1"/>
  <c r="J122" i="1" s="1"/>
  <c r="G122" i="1"/>
  <c r="F122" i="1"/>
  <c r="E122" i="1"/>
  <c r="D122" i="1"/>
  <c r="C122" i="1"/>
  <c r="H121" i="1"/>
  <c r="J121" i="1" s="1"/>
  <c r="J120" i="1"/>
  <c r="H120" i="1"/>
  <c r="H119" i="1"/>
  <c r="J119" i="1" s="1"/>
  <c r="K118" i="1"/>
  <c r="I118" i="1"/>
  <c r="G118" i="1"/>
  <c r="H118" i="1" s="1"/>
  <c r="J118" i="1" s="1"/>
  <c r="F118" i="1"/>
  <c r="E118" i="1"/>
  <c r="D118" i="1"/>
  <c r="C118" i="1"/>
  <c r="J117" i="1"/>
  <c r="H117" i="1"/>
  <c r="H116" i="1"/>
  <c r="J116" i="1" s="1"/>
  <c r="J115" i="1"/>
  <c r="H115" i="1"/>
  <c r="H114" i="1"/>
  <c r="J114" i="1" s="1"/>
  <c r="K113" i="1"/>
  <c r="I113" i="1"/>
  <c r="H113" i="1"/>
  <c r="J113" i="1" s="1"/>
  <c r="G113" i="1"/>
  <c r="F113" i="1"/>
  <c r="E113" i="1"/>
  <c r="D113" i="1"/>
  <c r="D104" i="1" s="1"/>
  <c r="C113" i="1"/>
  <c r="H112" i="1"/>
  <c r="J112" i="1" s="1"/>
  <c r="J111" i="1"/>
  <c r="H111" i="1"/>
  <c r="H110" i="1"/>
  <c r="J110" i="1" s="1"/>
  <c r="J109" i="1"/>
  <c r="H109" i="1"/>
  <c r="K108" i="1"/>
  <c r="I108" i="1"/>
  <c r="J108" i="1" s="1"/>
  <c r="H108" i="1"/>
  <c r="G108" i="1"/>
  <c r="F108" i="1"/>
  <c r="E108" i="1"/>
  <c r="D108" i="1"/>
  <c r="C108" i="1"/>
  <c r="H107" i="1"/>
  <c r="J107" i="1" s="1"/>
  <c r="J106" i="1"/>
  <c r="H106" i="1"/>
  <c r="K105" i="1"/>
  <c r="I105" i="1"/>
  <c r="I104" i="1" s="1"/>
  <c r="G105" i="1"/>
  <c r="H105" i="1" s="1"/>
  <c r="J105" i="1" s="1"/>
  <c r="F105" i="1"/>
  <c r="F104" i="1" s="1"/>
  <c r="E105" i="1"/>
  <c r="E104" i="1" s="1"/>
  <c r="D105" i="1"/>
  <c r="C105" i="1"/>
  <c r="K104" i="1"/>
  <c r="G104" i="1"/>
  <c r="H104" i="1" s="1"/>
  <c r="J104" i="1" s="1"/>
  <c r="C104" i="1"/>
  <c r="J103" i="1"/>
  <c r="H103" i="1"/>
  <c r="H102" i="1"/>
  <c r="J102" i="1" s="1"/>
  <c r="J101" i="1"/>
  <c r="H101" i="1"/>
  <c r="H100" i="1"/>
  <c r="J100" i="1" s="1"/>
  <c r="J99" i="1"/>
  <c r="H99" i="1"/>
  <c r="H98" i="1"/>
  <c r="J98" i="1" s="1"/>
  <c r="J97" i="1"/>
  <c r="H97" i="1"/>
  <c r="H96" i="1"/>
  <c r="J96" i="1" s="1"/>
  <c r="K95" i="1"/>
  <c r="I95" i="1"/>
  <c r="H95" i="1"/>
  <c r="J95" i="1" s="1"/>
  <c r="G95" i="1"/>
  <c r="F95" i="1"/>
  <c r="E95" i="1"/>
  <c r="D95" i="1"/>
  <c r="D48" i="1" s="1"/>
  <c r="C95" i="1"/>
  <c r="H94" i="1"/>
  <c r="J94" i="1" s="1"/>
  <c r="J93" i="1"/>
  <c r="H93" i="1"/>
  <c r="H92" i="1"/>
  <c r="J92" i="1" s="1"/>
  <c r="J91" i="1"/>
  <c r="H91" i="1"/>
  <c r="K90" i="1"/>
  <c r="I90" i="1"/>
  <c r="J90" i="1" s="1"/>
  <c r="H90" i="1"/>
  <c r="G90" i="1"/>
  <c r="F90" i="1"/>
  <c r="E90" i="1"/>
  <c r="D90" i="1"/>
  <c r="C90" i="1"/>
  <c r="H89" i="1"/>
  <c r="J89" i="1" s="1"/>
  <c r="J88" i="1"/>
  <c r="H88" i="1"/>
  <c r="H87" i="1"/>
  <c r="J87" i="1" s="1"/>
  <c r="J86" i="1"/>
  <c r="H86" i="1"/>
  <c r="H85" i="1"/>
  <c r="J85" i="1" s="1"/>
  <c r="J84" i="1"/>
  <c r="H84" i="1"/>
  <c r="H83" i="1"/>
  <c r="J83" i="1" s="1"/>
  <c r="J82" i="1"/>
  <c r="H82" i="1"/>
  <c r="H81" i="1"/>
  <c r="J81" i="1" s="1"/>
  <c r="J80" i="1"/>
  <c r="H80" i="1"/>
  <c r="H79" i="1"/>
  <c r="J79" i="1" s="1"/>
  <c r="J78" i="1"/>
  <c r="H78" i="1"/>
  <c r="H77" i="1"/>
  <c r="J77" i="1" s="1"/>
  <c r="J76" i="1"/>
  <c r="H76" i="1"/>
  <c r="H75" i="1"/>
  <c r="J75" i="1" s="1"/>
  <c r="J74" i="1"/>
  <c r="H74" i="1"/>
  <c r="K73" i="1"/>
  <c r="I73" i="1"/>
  <c r="G73" i="1"/>
  <c r="H73" i="1" s="1"/>
  <c r="J73" i="1" s="1"/>
  <c r="F73" i="1"/>
  <c r="E73" i="1"/>
  <c r="D73" i="1"/>
  <c r="C73" i="1"/>
  <c r="J72" i="1"/>
  <c r="H72" i="1"/>
  <c r="H71" i="1"/>
  <c r="J71" i="1" s="1"/>
  <c r="J70" i="1"/>
  <c r="H70" i="1"/>
  <c r="K69" i="1"/>
  <c r="I69" i="1"/>
  <c r="J69" i="1" s="1"/>
  <c r="H69" i="1"/>
  <c r="G69" i="1"/>
  <c r="F69" i="1"/>
  <c r="E69" i="1"/>
  <c r="D69" i="1"/>
  <c r="C69" i="1"/>
  <c r="H68" i="1"/>
  <c r="J68" i="1" s="1"/>
  <c r="J67" i="1"/>
  <c r="H67" i="1"/>
  <c r="H66" i="1"/>
  <c r="J66" i="1" s="1"/>
  <c r="J65" i="1"/>
  <c r="H65" i="1"/>
  <c r="K64" i="1"/>
  <c r="I64" i="1"/>
  <c r="G64" i="1"/>
  <c r="H64" i="1" s="1"/>
  <c r="J64" i="1" s="1"/>
  <c r="F64" i="1"/>
  <c r="E64" i="1"/>
  <c r="D64" i="1"/>
  <c r="C64" i="1"/>
  <c r="J63" i="1"/>
  <c r="H63" i="1"/>
  <c r="H62" i="1"/>
  <c r="J62" i="1" s="1"/>
  <c r="K61" i="1"/>
  <c r="I61" i="1"/>
  <c r="H61" i="1"/>
  <c r="J61" i="1" s="1"/>
  <c r="G61" i="1"/>
  <c r="F61" i="1"/>
  <c r="E61" i="1"/>
  <c r="D61" i="1"/>
  <c r="C61" i="1"/>
  <c r="J60" i="1"/>
  <c r="H60" i="1"/>
  <c r="H59" i="1"/>
  <c r="J59" i="1" s="1"/>
  <c r="J58" i="1"/>
  <c r="H58" i="1"/>
  <c r="H57" i="1"/>
  <c r="J57" i="1" s="1"/>
  <c r="J56" i="1"/>
  <c r="H56" i="1"/>
  <c r="H55" i="1"/>
  <c r="J55" i="1" s="1"/>
  <c r="J54" i="1"/>
  <c r="H54" i="1"/>
  <c r="H53" i="1"/>
  <c r="J53" i="1" s="1"/>
  <c r="J52" i="1"/>
  <c r="H52" i="1"/>
  <c r="H51" i="1"/>
  <c r="H49" i="1" s="1"/>
  <c r="J50" i="1"/>
  <c r="H50" i="1"/>
  <c r="K49" i="1"/>
  <c r="I49" i="1"/>
  <c r="I48" i="1" s="1"/>
  <c r="G49" i="1"/>
  <c r="F49" i="1"/>
  <c r="F48" i="1" s="1"/>
  <c r="E49" i="1"/>
  <c r="E48" i="1" s="1"/>
  <c r="D49" i="1"/>
  <c r="C49" i="1"/>
  <c r="K48" i="1"/>
  <c r="G48" i="1"/>
  <c r="C48" i="1"/>
  <c r="J47" i="1"/>
  <c r="J46" i="1"/>
  <c r="J45" i="1"/>
  <c r="J44" i="1"/>
  <c r="J43" i="1"/>
  <c r="J42" i="1"/>
  <c r="J41" i="1"/>
  <c r="J40" i="1"/>
  <c r="K39" i="1"/>
  <c r="I39" i="1"/>
  <c r="H39" i="1"/>
  <c r="J39" i="1" s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I31" i="1"/>
  <c r="H31" i="1"/>
  <c r="J31" i="1" s="1"/>
  <c r="G31" i="1"/>
  <c r="F31" i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K11" i="1" s="1"/>
  <c r="I12" i="1"/>
  <c r="H12" i="1"/>
  <c r="J12" i="1" s="1"/>
  <c r="G12" i="1"/>
  <c r="G11" i="1" s="1"/>
  <c r="F12" i="1"/>
  <c r="F11" i="1" s="1"/>
  <c r="F10" i="1" s="1"/>
  <c r="F9" i="1" s="1"/>
  <c r="F8" i="1" s="1"/>
  <c r="E12" i="1"/>
  <c r="D12" i="1"/>
  <c r="C12" i="1"/>
  <c r="C11" i="1" s="1"/>
  <c r="I11" i="1"/>
  <c r="H11" i="1"/>
  <c r="E11" i="1"/>
  <c r="D11" i="1"/>
  <c r="I10" i="1" l="1"/>
  <c r="I9" i="1" s="1"/>
  <c r="J49" i="1"/>
  <c r="H48" i="1"/>
  <c r="J48" i="1" s="1"/>
  <c r="E10" i="1"/>
  <c r="E9" i="1" s="1"/>
  <c r="E8" i="1" s="1"/>
  <c r="E176" i="1"/>
  <c r="I176" i="1"/>
  <c r="E199" i="1"/>
  <c r="I199" i="1"/>
  <c r="J200" i="1"/>
  <c r="D199" i="1"/>
  <c r="J209" i="1"/>
  <c r="H199" i="1"/>
  <c r="J199" i="1" s="1"/>
  <c r="K10" i="1"/>
  <c r="K9" i="1" s="1"/>
  <c r="K8" i="1" s="1"/>
  <c r="H393" i="1"/>
  <c r="J393" i="1" s="1"/>
  <c r="J394" i="1"/>
  <c r="D10" i="1"/>
  <c r="D9" i="1" s="1"/>
  <c r="D8" i="1" s="1"/>
  <c r="C10" i="1"/>
  <c r="C9" i="1" s="1"/>
  <c r="C8" i="1" s="1"/>
  <c r="J154" i="1"/>
  <c r="J51" i="1"/>
  <c r="G143" i="1"/>
  <c r="H143" i="1" s="1"/>
  <c r="J143" i="1" s="1"/>
  <c r="J144" i="1"/>
  <c r="J177" i="1"/>
  <c r="J181" i="1"/>
  <c r="J201" i="1"/>
  <c r="J11" i="1"/>
  <c r="H180" i="1"/>
  <c r="J210" i="1"/>
  <c r="J227" i="1"/>
  <c r="J395" i="1"/>
  <c r="I8" i="1" l="1"/>
  <c r="H176" i="1"/>
  <c r="J176" i="1" s="1"/>
  <c r="J10" i="1" s="1"/>
  <c r="J180" i="1"/>
  <c r="H10" i="1"/>
  <c r="H9" i="1" s="1"/>
  <c r="G10" i="1"/>
  <c r="G9" i="1" s="1"/>
  <c r="G8" i="1" s="1"/>
  <c r="J9" i="1" l="1"/>
  <c r="H8" i="1"/>
  <c r="J8" i="1" s="1"/>
</calcChain>
</file>

<file path=xl/sharedStrings.xml><?xml version="1.0" encoding="utf-8"?>
<sst xmlns="http://schemas.openxmlformats.org/spreadsheetml/2006/main" count="844" uniqueCount="743">
  <si>
    <t>Sanatoriul de Neuropsihiatrie Podriga</t>
  </si>
  <si>
    <t xml:space="preserve">Anexa 7 b </t>
  </si>
  <si>
    <t>CONTUL DE EXECUŢIE A BUGETULUI INSTITUŢIILOR PUBLICE  - CHELTUIELI</t>
  </si>
  <si>
    <t>la data de 30 Aprilie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</si>
  <si>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</si>
  <si>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</si>
  <si>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</si>
  <si>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</si>
  <si>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</si>
  <si>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</si>
  <si>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</si>
  <si>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</si>
  <si>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</si>
  <si>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</si>
  <si>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</si>
  <si>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</si>
  <si>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</si>
  <si>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</si>
  <si>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</si>
  <si>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</si>
  <si>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</si>
  <si>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</si>
  <si>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</si>
  <si>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</si>
  <si>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</si>
  <si>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</si>
  <si>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</si>
  <si>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</si>
  <si>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</si>
  <si>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</si>
  <si>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</si>
  <si>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</si>
  <si>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</si>
  <si>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</si>
  <si>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</si>
  <si>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</si>
  <si>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</si>
  <si>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</si>
  <si>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</si>
  <si>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</si>
  <si>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</si>
  <si>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</si>
  <si>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</si>
  <si>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</si>
  <si>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</si>
  <si>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</si>
  <si>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</si>
  <si>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</si>
  <si>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</si>
  <si>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</si>
  <si>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</si>
  <si>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</si>
  <si>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</si>
  <si>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</si>
  <si>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</si>
  <si>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</si>
  <si>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</si>
  <si>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</si>
  <si>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</si>
  <si>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</si>
  <si>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</si>
  <si>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</si>
  <si>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</si>
  <si>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</si>
  <si>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</si>
  <si>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</si>
  <si>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</si>
  <si>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</si>
  <si>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</si>
  <si>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</si>
  <si>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</si>
  <si>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</si>
  <si>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</si>
  <si>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</si>
  <si>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</si>
  <si>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</si>
  <si>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</si>
  <si>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</si>
  <si>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</si>
  <si>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</si>
  <si>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</si>
  <si>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</si>
  <si>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</si>
  <si>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</si>
  <si>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</si>
  <si>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</si>
  <si>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</si>
  <si>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</si>
  <si>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</si>
  <si>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</si>
  <si>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</si>
  <si>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</si>
  <si>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</si>
  <si>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</si>
  <si>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</si>
  <si>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</si>
  <si>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</si>
  <si>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</si>
  <si>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</si>
  <si>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</si>
  <si>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</si>
  <si>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</si>
  <si>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</si>
  <si>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</si>
  <si>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</si>
  <si>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</si>
  <si>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</si>
  <si>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</si>
  <si>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</si>
  <si>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</si>
  <si>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</si>
  <si>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</si>
  <si>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</si>
  <si>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</si>
  <si>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</si>
  <si>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</si>
  <si>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</si>
  <si>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</si>
  <si>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</si>
  <si>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</si>
  <si>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</si>
  <si>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</si>
  <si>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</si>
  <si>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</si>
  <si>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</si>
  <si>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</si>
  <si>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</si>
  <si>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</si>
  <si>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</si>
  <si>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</si>
  <si>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</si>
  <si>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</si>
  <si>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</si>
  <si>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</si>
  <si>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</si>
  <si>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</si>
  <si>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</si>
  <si>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</si>
  <si>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</si>
  <si>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</si>
  <si>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</si>
  <si>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</si>
  <si>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</si>
  <si>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</si>
  <si>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</si>
  <si>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</si>
  <si>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</si>
  <si>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</si>
  <si>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</si>
  <si>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</si>
  <si>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</si>
  <si>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</si>
  <si>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</si>
  <si>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</si>
  <si>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</si>
  <si>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</si>
  <si>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</si>
  <si>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</si>
  <si>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</si>
  <si>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</si>
  <si>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</si>
  <si>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</si>
  <si>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</si>
  <si>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</si>
  <si>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</si>
  <si>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</si>
  <si>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</si>
  <si>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</si>
  <si>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</si>
  <si>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</si>
  <si>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</si>
  <si>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</si>
  <si>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</si>
  <si>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</si>
  <si>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</si>
  <si>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</si>
  <si>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</si>
  <si>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</si>
  <si>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</si>
  <si>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</si>
  <si>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</si>
  <si>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</si>
  <si>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</si>
  <si>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</si>
  <si>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</si>
  <si>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</si>
  <si>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</si>
  <si>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</si>
  <si>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</si>
  <si>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</si>
  <si>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</si>
  <si>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</si>
  <si>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</si>
  <si>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</si>
  <si>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</si>
  <si>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</si>
  <si>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</si>
  <si>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</si>
  <si>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</si>
  <si>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</si>
  <si>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</si>
  <si>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</si>
  <si>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</si>
  <si>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</si>
  <si>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</si>
  <si>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</si>
  <si>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</si>
  <si>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</si>
  <si>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</si>
  <si>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</si>
  <si>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</si>
  <si>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</si>
  <si>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</si>
  <si>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</si>
  <si>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</si>
  <si>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</si>
  <si>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</si>
  <si>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</si>
  <si>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</si>
  <si>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</si>
  <si>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</si>
  <si>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</si>
  <si>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</si>
  <si>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</si>
  <si>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</si>
  <si>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</si>
  <si>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</si>
  <si>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</si>
  <si>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</si>
  <si>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</si>
  <si>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</si>
  <si>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</si>
  <si>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</si>
  <si>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</si>
  <si>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</si>
  <si>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</si>
  <si>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</si>
  <si>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</si>
  <si>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</si>
  <si>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</si>
  <si>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</si>
  <si>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</si>
  <si>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</si>
  <si>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</si>
  <si>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</si>
  <si>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</si>
  <si>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</si>
  <si>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</si>
  <si>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</si>
  <si>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</si>
  <si>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</si>
  <si>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</si>
  <si>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</si>
  <si>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</si>
  <si>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</si>
  <si>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</si>
  <si>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</si>
  <si>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</si>
  <si>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</si>
  <si>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</si>
  <si>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</si>
  <si>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</si>
  <si>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</si>
  <si>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</si>
  <si>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</si>
  <si>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</si>
  <si>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</si>
  <si>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</si>
  <si>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</si>
  <si>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</si>
  <si>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</si>
  <si>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</si>
  <si>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</si>
  <si>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</si>
  <si>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</si>
  <si>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</si>
  <si>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</si>
  <si>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</si>
  <si>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</si>
  <si>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</si>
  <si>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</si>
  <si>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</si>
  <si>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</si>
  <si>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</si>
  <si>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</si>
  <si>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</si>
  <si>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</si>
  <si>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</si>
  <si>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</si>
  <si>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</si>
  <si>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</si>
  <si>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</si>
  <si>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</si>
  <si>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</si>
  <si>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</si>
  <si>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</si>
  <si>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</si>
  <si>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</si>
  <si>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</si>
  <si>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</si>
  <si>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</si>
  <si>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</si>
  <si>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</si>
  <si>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</si>
  <si>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</si>
  <si>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</si>
  <si>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</si>
  <si>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</si>
  <si>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</si>
  <si>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</si>
  <si>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</si>
  <si>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</si>
  <si>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</si>
  <si>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</si>
  <si>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</si>
  <si>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</si>
  <si>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</si>
  <si>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</si>
  <si>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</si>
  <si>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</si>
  <si>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</si>
  <si>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</si>
  <si>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</si>
  <si>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</si>
  <si>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</si>
  <si>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</si>
  <si>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</si>
  <si>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</si>
  <si>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</si>
  <si>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</si>
  <si>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</si>
  <si>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</si>
  <si>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</si>
  <si>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</si>
  <si>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</si>
  <si>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</si>
  <si>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</si>
  <si>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</si>
  <si>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</si>
  <si>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</si>
  <si>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</si>
  <si>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</si>
  <si>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</si>
  <si>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</si>
  <si>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</si>
  <si>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</si>
  <si>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</si>
  <si>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</si>
  <si>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</si>
  <si>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</si>
  <si>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</si>
  <si>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</si>
  <si>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</si>
  <si>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</si>
  <si>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</si>
  <si>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</si>
  <si>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</si>
  <si>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</si>
  <si>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</si>
  <si>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</si>
  <si>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</si>
  <si>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</si>
  <si>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</si>
  <si>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</si>
  <si>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</si>
  <si>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</si>
  <si>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</si>
  <si>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</si>
  <si>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</si>
  <si>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</si>
  <si>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</si>
  <si>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</si>
  <si>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</si>
  <si>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</si>
  <si>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</si>
  <si>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</si>
  <si>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</si>
  <si>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</si>
  <si>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</si>
  <si>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</si>
  <si>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</si>
  <si>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</si>
  <si>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</si>
  <si>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</si>
  <si>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</si>
  <si>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</si>
  <si>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</si>
  <si>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</si>
  <si>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</si>
  <si>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</si>
  <si>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</si>
  <si>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</si>
  <si>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</si>
  <si>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</si>
  <si>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</si>
  <si>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</si>
  <si>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</si>
  <si>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</si>
  <si>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</si>
  <si>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</si>
  <si>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</si>
  <si>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</si>
  <si>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</si>
  <si>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</si>
  <si>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</si>
  <si>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</si>
  <si>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</si>
  <si>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</si>
  <si>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</si>
  <si>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</si>
  <si>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</si>
  <si>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</si>
  <si>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</si>
  <si>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</si>
  <si>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</si>
  <si>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</si>
  <si>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</si>
  <si>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</si>
  <si>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</si>
  <si>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</si>
  <si>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</si>
  <si>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</si>
  <si>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</si>
  <si>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</si>
  <si>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</si>
  <si>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</si>
  <si>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</si>
  <si>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</si>
  <si>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</si>
  <si>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</si>
  <si>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</si>
  <si>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</si>
  <si>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</si>
  <si>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</si>
  <si>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</si>
  <si>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</si>
  <si>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</si>
  <si>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</si>
  <si>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</si>
  <si>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</si>
  <si>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</si>
  <si>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</si>
  <si>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</si>
  <si>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</si>
  <si>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</si>
  <si>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</si>
  <si>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</si>
  <si>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</si>
  <si>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</si>
  <si>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</si>
  <si>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</si>
  <si>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</si>
  <si>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</si>
  <si>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</si>
  <si>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</si>
  <si>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</si>
  <si>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</si>
  <si>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</si>
  <si>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</si>
  <si>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</si>
  <si>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</si>
  <si>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</si>
  <si>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</si>
  <si>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</si>
  <si>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</si>
  <si>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</si>
  <si>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</si>
  <si>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</si>
  <si>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</si>
  <si>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</si>
  <si>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</si>
  <si>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</si>
  <si>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</si>
  <si>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</si>
  <si>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</si>
  <si>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</si>
  <si>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</si>
  <si>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</si>
  <si>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</si>
  <si>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</si>
  <si>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</si>
  <si>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</si>
  <si>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</si>
  <si>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</si>
  <si>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</si>
  <si>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</si>
  <si>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</si>
  <si>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</si>
  <si>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</si>
  <si>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</si>
  <si>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</si>
  <si>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</si>
  <si>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</si>
  <si>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</si>
  <si>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</si>
  <si>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</si>
  <si>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</si>
  <si>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</si>
  <si>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</si>
  <si>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</si>
  <si>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</si>
  <si>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</si>
  <si>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</si>
  <si>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</si>
  <si>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</si>
  <si>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</si>
  <si>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</si>
  <si>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</si>
  <si>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</si>
  <si>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</si>
  <si>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</si>
  <si>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</si>
  <si>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</si>
  <si>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</si>
  <si>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</si>
  <si>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</si>
  <si>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</si>
  <si>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</si>
  <si>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</si>
  <si>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</si>
  <si>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</si>
  <si>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</si>
  <si>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</si>
  <si>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</si>
  <si>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</si>
  <si>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</si>
  <si>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</si>
  <si>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</si>
  <si>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</si>
  <si>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</si>
  <si>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</si>
  <si>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</si>
  <si>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</si>
  <si>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</si>
  <si>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</si>
  <si>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</si>
  <si>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</si>
  <si>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</si>
  <si>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</si>
  <si>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</si>
  <si>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</si>
  <si>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</si>
  <si>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</si>
  <si>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</si>
  <si>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</si>
  <si>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</si>
  <si>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</si>
  <si>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</si>
  <si>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</si>
  <si>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</si>
  <si>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</si>
  <si>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</si>
  <si>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</si>
  <si>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</si>
  <si>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</si>
  <si>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</si>
  <si>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</si>
  <si>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</si>
  <si>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</si>
  <si>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</si>
  <si>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</si>
  <si>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</si>
  <si>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</si>
  <si>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</si>
  <si>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</si>
  <si>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</si>
  <si>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</si>
  <si>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</si>
  <si>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</si>
  <si>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</si>
  <si>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</si>
  <si>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</si>
  <si>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</si>
  <si>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</si>
  <si>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</si>
  <si>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</si>
  <si>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</si>
  <si>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</si>
  <si>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</si>
  <si>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</si>
  <si>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</si>
  <si>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</si>
  <si>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</si>
  <si>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</si>
  <si>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</si>
  <si>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</si>
  <si>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</si>
  <si>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</si>
  <si>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</si>
  <si>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</si>
  <si>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</si>
  <si>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</si>
  <si>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</si>
  <si>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</si>
  <si>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</si>
  <si>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</si>
  <si>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</si>
  <si>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</si>
  <si>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</si>
  <si>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</si>
  <si>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</si>
  <si>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</si>
  <si>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</si>
  <si>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</si>
  <si>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</si>
  <si>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</si>
  <si>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</si>
  <si>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</si>
  <si>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</si>
  <si>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</si>
  <si>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</si>
  <si>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</si>
  <si>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</si>
  <si>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</si>
  <si>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</si>
  <si>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</si>
  <si>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</si>
  <si>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</si>
  <si>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</si>
  <si>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</si>
  <si>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</si>
  <si>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</si>
  <si>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</si>
  <si>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</si>
  <si>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</si>
  <si>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</si>
  <si>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</si>
  <si>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</si>
  <si>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</si>
  <si>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</si>
  <si>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</si>
  <si>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</si>
  <si>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</si>
  <si>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</si>
  <si>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</si>
  <si>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</si>
  <si>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</si>
  <si>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</si>
  <si>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</si>
  <si>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</si>
  <si>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</si>
  <si>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</si>
  <si>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</si>
  <si>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</si>
  <si>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</si>
  <si>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</si>
  <si>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</si>
  <si>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</si>
  <si>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</si>
  <si>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</si>
  <si>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</si>
  <si>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</si>
  <si>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</si>
  <si>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</si>
  <si>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</si>
  <si>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</si>
  <si>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</si>
  <si>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</si>
  <si>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</si>
  <si>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</si>
  <si>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</si>
  <si>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</si>
  <si>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</si>
  <si>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</si>
  <si>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</si>
  <si>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</si>
  <si>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</si>
  <si>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</si>
  <si>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</si>
  <si>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</si>
  <si>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</si>
  <si>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</si>
  <si>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</si>
  <si>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</si>
  <si>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Sume aferente proiectelor finanțate din Fondul de Modernizare</t>
  </si>
  <si>
    <t>58.42</t>
  </si>
  <si>
    <t>Sume din Fondul de Modernizare</t>
  </si>
  <si>
    <t>58.42.01</t>
  </si>
  <si>
    <t>Sume aferente contribuției proprii a beneficiarilor</t>
  </si>
  <si>
    <t>58.42.02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</si>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</sst>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20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8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9" xfId="0" applyFont="1" applyFill="1" applyBorder="1"/>
    <xf numFmtId="0" fontId="4" fillId="0" borderId="38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center"/>
    </xf>
    <xf numFmtId="0" fontId="12" fillId="0" borderId="39" xfId="0" applyFont="1" applyFill="1" applyBorder="1"/>
    <xf numFmtId="3" fontId="12" fillId="0" borderId="38" xfId="0" applyNumberFormat="1" applyFont="1" applyFill="1" applyBorder="1"/>
    <xf numFmtId="3" fontId="4" fillId="0" borderId="38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40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4" fillId="0" borderId="27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5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3" fillId="0" borderId="46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/>
    <xf numFmtId="0" fontId="4" fillId="0" borderId="47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8" xfId="0" applyFont="1" applyFill="1" applyBorder="1" applyAlignment="1"/>
    <xf numFmtId="0" fontId="4" fillId="0" borderId="40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40" xfId="0" applyFont="1" applyFill="1" applyBorder="1"/>
    <xf numFmtId="0" fontId="19" fillId="0" borderId="0" xfId="0" applyFont="1" applyFill="1"/>
    <xf numFmtId="49" fontId="3" fillId="0" borderId="4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50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vertical="center" wrapText="1"/>
    </xf>
    <xf numFmtId="49" fontId="0" fillId="2" borderId="52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vertical="center" wrapText="1"/>
    </xf>
    <xf numFmtId="49" fontId="18" fillId="2" borderId="52" xfId="0" applyNumberFormat="1" applyFont="1" applyFill="1" applyBorder="1" applyAlignment="1">
      <alignment horizontal="center" vertical="center"/>
    </xf>
    <xf numFmtId="49" fontId="0" fillId="2" borderId="41" xfId="0" applyNumberFormat="1" applyFont="1" applyFill="1" applyBorder="1" applyAlignment="1">
      <alignment horizontal="center" vertical="center"/>
    </xf>
    <xf numFmtId="49" fontId="0" fillId="2" borderId="53" xfId="0" applyNumberFormat="1" applyFont="1" applyFill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8" fillId="0" borderId="41" xfId="1" applyFont="1" applyFill="1" applyBorder="1" applyAlignment="1">
      <alignment horizontal="left" vertical="center"/>
    </xf>
    <xf numFmtId="49" fontId="18" fillId="0" borderId="41" xfId="1" applyNumberFormat="1" applyFont="1" applyFill="1" applyBorder="1" applyAlignment="1">
      <alignment horizontal="right"/>
    </xf>
    <xf numFmtId="0" fontId="13" fillId="0" borderId="34" xfId="0" applyFont="1" applyFill="1" applyBorder="1" applyAlignment="1">
      <alignment horizontal="center" vertical="center" wrapText="1"/>
    </xf>
    <xf numFmtId="0" fontId="0" fillId="0" borderId="41" xfId="1" applyFont="1" applyFill="1" applyBorder="1" applyAlignment="1">
      <alignment horizontal="left" vertical="center"/>
    </xf>
    <xf numFmtId="49" fontId="0" fillId="0" borderId="41" xfId="1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wrapText="1"/>
    </xf>
    <xf numFmtId="49" fontId="19" fillId="0" borderId="41" xfId="0" applyNumberFormat="1" applyFont="1" applyFill="1" applyBorder="1" applyAlignment="1">
      <alignment horizontal="center"/>
    </xf>
    <xf numFmtId="3" fontId="12" fillId="0" borderId="40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40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2" applyNumberFormat="1" applyFont="1" applyFill="1" applyBorder="1"/>
    <xf numFmtId="0" fontId="4" fillId="0" borderId="22" xfId="2" applyFont="1" applyFill="1" applyBorder="1"/>
    <xf numFmtId="0" fontId="8" fillId="0" borderId="26" xfId="2" applyFont="1" applyFill="1" applyBorder="1"/>
    <xf numFmtId="0" fontId="4" fillId="0" borderId="26" xfId="2" applyFont="1" applyFill="1" applyBorder="1"/>
    <xf numFmtId="0" fontId="8" fillId="0" borderId="54" xfId="0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1" fontId="8" fillId="0" borderId="55" xfId="2" applyNumberFormat="1" applyFont="1" applyFill="1" applyBorder="1"/>
    <xf numFmtId="0" fontId="4" fillId="0" borderId="55" xfId="2" applyFont="1" applyFill="1" applyBorder="1"/>
    <xf numFmtId="0" fontId="8" fillId="0" borderId="55" xfId="2" applyFont="1" applyFill="1" applyBorder="1"/>
    <xf numFmtId="0" fontId="4" fillId="0" borderId="55" xfId="0" applyFont="1" applyFill="1" applyBorder="1"/>
    <xf numFmtId="0" fontId="4" fillId="0" borderId="56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/>
    <xf numFmtId="0" fontId="4" fillId="0" borderId="0" xfId="2" applyFont="1" applyFill="1" applyBorder="1"/>
    <xf numFmtId="0" fontId="8" fillId="0" borderId="0" xfId="2" applyFont="1" applyFill="1" applyBorder="1"/>
    <xf numFmtId="0" fontId="4" fillId="0" borderId="0" xfId="0" applyFont="1" applyFill="1" applyBorder="1"/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/>
    <xf numFmtId="1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7" xfId="0" applyFont="1" applyFill="1" applyBorder="1"/>
  </cellXfs>
  <cellStyles count="4">
    <cellStyle name="Normal" xfId="0" builtinId="0"/>
    <cellStyle name="Normal_Anexa F 140 146 10.07" xfId="1"/>
    <cellStyle name="Normal_mach14 si 15" xfId="3"/>
    <cellStyle name="Normal_mach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3"/>
  <sheetViews>
    <sheetView tabSelected="1" view="pageBreakPreview" zoomScale="89" zoomScaleNormal="80" zoomScaleSheetLayoutView="89" workbookViewId="0">
      <selection activeCell="K171" sqref="K171"/>
    </sheetView>
  </sheetViews>
  <sheetFormatPr defaultRowHeight="12.75" x14ac:dyDescent="0.2"/>
  <cols>
    <col min="1" max="1" width="76.7109375" style="212" customWidth="1"/>
    <col min="2" max="2" width="11" style="2" customWidth="1"/>
    <col min="3" max="3" width="9.5703125" style="2" customWidth="1"/>
    <col min="4" max="4" width="10.85546875" style="214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16538000</v>
      </c>
      <c r="F8" s="34">
        <f t="shared" si="0"/>
        <v>9094000</v>
      </c>
      <c r="G8" s="34">
        <f t="shared" si="0"/>
        <v>11517667</v>
      </c>
      <c r="H8" s="34">
        <f t="shared" si="0"/>
        <v>11517667</v>
      </c>
      <c r="I8" s="34">
        <f t="shared" si="0"/>
        <v>3463175</v>
      </c>
      <c r="J8" s="34">
        <f>H8-I8</f>
        <v>8054492</v>
      </c>
      <c r="K8" s="35">
        <f>K9+K199</f>
        <v>3437554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12878000</v>
      </c>
      <c r="F9" s="34">
        <f t="shared" si="1"/>
        <v>6676000</v>
      </c>
      <c r="G9" s="34">
        <f t="shared" si="1"/>
        <v>11517667</v>
      </c>
      <c r="H9" s="34">
        <f t="shared" si="1"/>
        <v>11517667</v>
      </c>
      <c r="I9" s="34">
        <f t="shared" si="1"/>
        <v>3463175</v>
      </c>
      <c r="J9" s="34">
        <f t="shared" ref="J9:J73" si="2">H9-I9</f>
        <v>8054492</v>
      </c>
      <c r="K9" s="35">
        <f>K10+K176+K191</f>
        <v>3424477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12878000</v>
      </c>
      <c r="F10" s="34">
        <f t="shared" si="3"/>
        <v>6676000</v>
      </c>
      <c r="G10" s="34">
        <f t="shared" si="3"/>
        <v>11517667</v>
      </c>
      <c r="H10" s="34">
        <f t="shared" si="3"/>
        <v>11517667</v>
      </c>
      <c r="I10" s="34">
        <f t="shared" si="3"/>
        <v>3489556</v>
      </c>
      <c r="J10" s="34">
        <f t="shared" si="3"/>
        <v>8028111</v>
      </c>
      <c r="K10" s="35">
        <f t="shared" si="3"/>
        <v>3424477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10958000</v>
      </c>
      <c r="F11" s="34">
        <f t="shared" si="4"/>
        <v>5521000</v>
      </c>
      <c r="G11" s="34">
        <f t="shared" si="4"/>
        <v>10958000</v>
      </c>
      <c r="H11" s="34">
        <f>H12+H31+H39</f>
        <v>10958000</v>
      </c>
      <c r="I11" s="34">
        <f t="shared" si="4"/>
        <v>2940001</v>
      </c>
      <c r="J11" s="34">
        <f t="shared" si="2"/>
        <v>8017999</v>
      </c>
      <c r="K11" s="35">
        <f>K12+K31+K39</f>
        <v>2936668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10665000</v>
      </c>
      <c r="F12" s="34">
        <f t="shared" si="5"/>
        <v>5348000</v>
      </c>
      <c r="G12" s="34">
        <f t="shared" si="5"/>
        <v>10665000</v>
      </c>
      <c r="H12" s="34">
        <f t="shared" si="5"/>
        <v>10665000</v>
      </c>
      <c r="I12" s="34">
        <f t="shared" si="5"/>
        <v>2876174</v>
      </c>
      <c r="J12" s="34">
        <f t="shared" si="2"/>
        <v>7788826</v>
      </c>
      <c r="K12" s="35">
        <f>SUM(K13:K30)</f>
        <v>2872195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6607000</v>
      </c>
      <c r="F13" s="47">
        <v>3305000</v>
      </c>
      <c r="G13" s="47">
        <v>6607000</v>
      </c>
      <c r="H13" s="47">
        <v>6607000</v>
      </c>
      <c r="I13" s="47">
        <v>1885404</v>
      </c>
      <c r="J13" s="47">
        <f t="shared" si="2"/>
        <v>4721596</v>
      </c>
      <c r="K13" s="48">
        <v>1886195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2514000</v>
      </c>
      <c r="F16" s="47">
        <v>1256000</v>
      </c>
      <c r="G16" s="47">
        <v>2514000</v>
      </c>
      <c r="H16" s="47">
        <v>2514000</v>
      </c>
      <c r="I16" s="47">
        <v>580207</v>
      </c>
      <c r="J16" s="47">
        <f t="shared" si="2"/>
        <v>1933793</v>
      </c>
      <c r="K16" s="48">
        <v>577511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367000</v>
      </c>
      <c r="F17" s="47">
        <v>184000</v>
      </c>
      <c r="G17" s="47">
        <v>367000</v>
      </c>
      <c r="H17" s="47">
        <v>367000</v>
      </c>
      <c r="I17" s="47">
        <v>105386</v>
      </c>
      <c r="J17" s="47">
        <f t="shared" si="2"/>
        <v>261614</v>
      </c>
      <c r="K17" s="48">
        <v>105520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600000</v>
      </c>
      <c r="F22" s="47">
        <v>300000</v>
      </c>
      <c r="G22" s="47">
        <v>600000</v>
      </c>
      <c r="H22" s="47">
        <v>600000</v>
      </c>
      <c r="I22" s="47">
        <v>166396</v>
      </c>
      <c r="J22" s="47">
        <f t="shared" si="2"/>
        <v>433604</v>
      </c>
      <c r="K22" s="48">
        <v>166000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22000</v>
      </c>
      <c r="F23" s="47">
        <v>12000</v>
      </c>
      <c r="G23" s="47">
        <v>22000</v>
      </c>
      <c r="H23" s="47">
        <v>22000</v>
      </c>
      <c r="I23" s="47">
        <v>6750</v>
      </c>
      <c r="J23" s="47">
        <f t="shared" si="2"/>
        <v>15250</v>
      </c>
      <c r="K23" s="48">
        <v>6750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316000</v>
      </c>
      <c r="F28" s="47">
        <v>158000</v>
      </c>
      <c r="G28" s="47">
        <v>316000</v>
      </c>
      <c r="H28" s="47">
        <v>316000</v>
      </c>
      <c r="I28" s="47">
        <v>63276</v>
      </c>
      <c r="J28" s="47">
        <f t="shared" si="2"/>
        <v>252724</v>
      </c>
      <c r="K28" s="48">
        <v>61273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239000</v>
      </c>
      <c r="F30" s="47">
        <v>133000</v>
      </c>
      <c r="G30" s="47">
        <v>239000</v>
      </c>
      <c r="H30" s="47">
        <v>239000</v>
      </c>
      <c r="I30" s="47">
        <v>68755</v>
      </c>
      <c r="J30" s="47">
        <f t="shared" si="2"/>
        <v>170245</v>
      </c>
      <c r="K30" s="48">
        <v>68946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51000</v>
      </c>
      <c r="F31" s="34">
        <f t="shared" si="6"/>
        <v>50000</v>
      </c>
      <c r="G31" s="34">
        <f t="shared" si="6"/>
        <v>51000</v>
      </c>
      <c r="H31" s="34">
        <f t="shared" si="6"/>
        <v>51000</v>
      </c>
      <c r="I31" s="34">
        <f t="shared" si="6"/>
        <v>0</v>
      </c>
      <c r="J31" s="34">
        <f t="shared" si="2"/>
        <v>51000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>
        <v>51000</v>
      </c>
      <c r="F37" s="47">
        <v>50000</v>
      </c>
      <c r="G37" s="47">
        <v>51000</v>
      </c>
      <c r="H37" s="47">
        <v>51000</v>
      </c>
      <c r="I37" s="47"/>
      <c r="J37" s="47">
        <f t="shared" si="2"/>
        <v>51000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242000</v>
      </c>
      <c r="F39" s="34">
        <f t="shared" si="7"/>
        <v>123000</v>
      </c>
      <c r="G39" s="34">
        <f t="shared" si="7"/>
        <v>242000</v>
      </c>
      <c r="H39" s="34">
        <f t="shared" si="7"/>
        <v>242000</v>
      </c>
      <c r="I39" s="34">
        <f t="shared" si="7"/>
        <v>63827</v>
      </c>
      <c r="J39" s="34">
        <f t="shared" si="2"/>
        <v>178173</v>
      </c>
      <c r="K39" s="35">
        <f>SUM(K40:K47)</f>
        <v>64473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242000</v>
      </c>
      <c r="F46" s="47">
        <v>123000</v>
      </c>
      <c r="G46" s="47">
        <v>242000</v>
      </c>
      <c r="H46" s="47">
        <v>242000</v>
      </c>
      <c r="I46" s="47">
        <v>63827</v>
      </c>
      <c r="J46" s="47">
        <f t="shared" si="2"/>
        <v>178173</v>
      </c>
      <c r="K46" s="48">
        <v>64473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1860000</v>
      </c>
      <c r="F48" s="34">
        <f t="shared" si="8"/>
        <v>1125000</v>
      </c>
      <c r="G48" s="34">
        <f t="shared" si="8"/>
        <v>542386</v>
      </c>
      <c r="H48" s="34">
        <f t="shared" si="8"/>
        <v>542386</v>
      </c>
      <c r="I48" s="65">
        <f t="shared" si="8"/>
        <v>535776</v>
      </c>
      <c r="J48" s="65">
        <f t="shared" si="2"/>
        <v>6610</v>
      </c>
      <c r="K48" s="66">
        <f>K49+K60+K61+K64+K69+K73+K76+K77+K78+K79+K80+K81+K82+K83+K84+K85+K86+K87+K88+K89+K90+K93+K94+K95</f>
        <v>473787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714000</v>
      </c>
      <c r="F49" s="68">
        <f t="shared" si="9"/>
        <v>366000</v>
      </c>
      <c r="G49" s="65">
        <f t="shared" si="9"/>
        <v>182730</v>
      </c>
      <c r="H49" s="65">
        <f t="shared" si="9"/>
        <v>182730</v>
      </c>
      <c r="I49" s="65">
        <f t="shared" si="9"/>
        <v>182730</v>
      </c>
      <c r="J49" s="65">
        <f t="shared" si="2"/>
        <v>0</v>
      </c>
      <c r="K49" s="66">
        <f>SUM(K50:K59)</f>
        <v>215297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10000</v>
      </c>
      <c r="F50" s="69">
        <v>5000</v>
      </c>
      <c r="G50" s="69">
        <v>2896</v>
      </c>
      <c r="H50" s="69">
        <f>G50</f>
        <v>2896</v>
      </c>
      <c r="I50" s="69">
        <v>2896</v>
      </c>
      <c r="J50" s="69">
        <f t="shared" si="2"/>
        <v>0</v>
      </c>
      <c r="K50" s="70">
        <v>2964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74000</v>
      </c>
      <c r="F51" s="69">
        <v>56000</v>
      </c>
      <c r="G51" s="69">
        <v>22694</v>
      </c>
      <c r="H51" s="69">
        <f t="shared" ref="H51:H59" si="10">G51</f>
        <v>22694</v>
      </c>
      <c r="I51" s="69">
        <v>22694</v>
      </c>
      <c r="J51" s="69">
        <f t="shared" si="2"/>
        <v>0</v>
      </c>
      <c r="K51" s="70">
        <v>20328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302000</v>
      </c>
      <c r="F52" s="69">
        <v>121000</v>
      </c>
      <c r="G52" s="69">
        <v>86719</v>
      </c>
      <c r="H52" s="69">
        <f t="shared" si="10"/>
        <v>86719</v>
      </c>
      <c r="I52" s="69">
        <v>86719</v>
      </c>
      <c r="J52" s="69">
        <f t="shared" si="2"/>
        <v>0</v>
      </c>
      <c r="K52" s="70">
        <v>135954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129000</v>
      </c>
      <c r="F53" s="69">
        <v>64000</v>
      </c>
      <c r="G53" s="69">
        <v>11937</v>
      </c>
      <c r="H53" s="69">
        <f t="shared" si="10"/>
        <v>11937</v>
      </c>
      <c r="I53" s="69">
        <v>11937</v>
      </c>
      <c r="J53" s="69">
        <f t="shared" si="2"/>
        <v>0</v>
      </c>
      <c r="K53" s="70">
        <v>8837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18000</v>
      </c>
      <c r="F54" s="69">
        <v>10000</v>
      </c>
      <c r="G54" s="69">
        <v>4620</v>
      </c>
      <c r="H54" s="69">
        <f t="shared" si="10"/>
        <v>4620</v>
      </c>
      <c r="I54" s="69">
        <v>4620</v>
      </c>
      <c r="J54" s="69">
        <f t="shared" si="2"/>
        <v>0</v>
      </c>
      <c r="K54" s="70">
        <v>4341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2000</v>
      </c>
      <c r="F55" s="69">
        <v>2000</v>
      </c>
      <c r="G55" s="69">
        <v>470</v>
      </c>
      <c r="H55" s="69">
        <f t="shared" si="10"/>
        <v>470</v>
      </c>
      <c r="I55" s="69">
        <v>470</v>
      </c>
      <c r="J55" s="69">
        <f t="shared" si="2"/>
        <v>0</v>
      </c>
      <c r="K55" s="70">
        <v>470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3000</v>
      </c>
      <c r="F56" s="69">
        <v>2000</v>
      </c>
      <c r="G56" s="69">
        <v>527</v>
      </c>
      <c r="H56" s="69">
        <f t="shared" si="10"/>
        <v>527</v>
      </c>
      <c r="I56" s="69">
        <v>527</v>
      </c>
      <c r="J56" s="69">
        <f t="shared" si="2"/>
        <v>0</v>
      </c>
      <c r="K56" s="70">
        <v>527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2000</v>
      </c>
      <c r="F57" s="69">
        <v>2000</v>
      </c>
      <c r="G57" s="69">
        <v>397</v>
      </c>
      <c r="H57" s="69">
        <f t="shared" si="10"/>
        <v>397</v>
      </c>
      <c r="I57" s="69">
        <v>397</v>
      </c>
      <c r="J57" s="69">
        <f t="shared" si="2"/>
        <v>0</v>
      </c>
      <c r="K57" s="70">
        <v>397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129000</v>
      </c>
      <c r="F58" s="69">
        <v>75000</v>
      </c>
      <c r="G58" s="69">
        <v>39059</v>
      </c>
      <c r="H58" s="69">
        <f t="shared" si="10"/>
        <v>39059</v>
      </c>
      <c r="I58" s="69">
        <v>39059</v>
      </c>
      <c r="J58" s="69">
        <f t="shared" si="2"/>
        <v>0</v>
      </c>
      <c r="K58" s="70">
        <v>30033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45000</v>
      </c>
      <c r="F59" s="69">
        <v>29000</v>
      </c>
      <c r="G59" s="69">
        <v>13411</v>
      </c>
      <c r="H59" s="69">
        <f t="shared" si="10"/>
        <v>13411</v>
      </c>
      <c r="I59" s="69">
        <v>13411</v>
      </c>
      <c r="J59" s="69">
        <f t="shared" si="2"/>
        <v>0</v>
      </c>
      <c r="K59" s="70">
        <v>11446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35000</v>
      </c>
      <c r="F60" s="73">
        <v>21000</v>
      </c>
      <c r="G60" s="73">
        <v>4418</v>
      </c>
      <c r="H60" s="65">
        <f>G60</f>
        <v>4418</v>
      </c>
      <c r="I60" s="73">
        <v>4418</v>
      </c>
      <c r="J60" s="73">
        <f t="shared" si="2"/>
        <v>0</v>
      </c>
      <c r="K60" s="74">
        <v>2626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700000</v>
      </c>
      <c r="F61" s="73">
        <f t="shared" si="11"/>
        <v>456000</v>
      </c>
      <c r="G61" s="73">
        <f t="shared" si="11"/>
        <v>269378</v>
      </c>
      <c r="H61" s="73">
        <f t="shared" si="11"/>
        <v>269378</v>
      </c>
      <c r="I61" s="73">
        <f t="shared" si="11"/>
        <v>266761</v>
      </c>
      <c r="J61" s="73">
        <f t="shared" si="2"/>
        <v>2617</v>
      </c>
      <c r="K61" s="74">
        <f>K62+K63</f>
        <v>191473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700000</v>
      </c>
      <c r="F62" s="69">
        <v>456000</v>
      </c>
      <c r="G62" s="69">
        <v>269378</v>
      </c>
      <c r="H62" s="69">
        <f>G62</f>
        <v>269378</v>
      </c>
      <c r="I62" s="69">
        <v>266761</v>
      </c>
      <c r="J62" s="69">
        <f t="shared" si="2"/>
        <v>2617</v>
      </c>
      <c r="K62" s="70">
        <v>191473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280000</v>
      </c>
      <c r="F64" s="65">
        <f t="shared" si="13"/>
        <v>208000</v>
      </c>
      <c r="G64" s="65">
        <f t="shared" si="13"/>
        <v>70875</v>
      </c>
      <c r="H64" s="65">
        <f t="shared" si="12"/>
        <v>70875</v>
      </c>
      <c r="I64" s="65">
        <f t="shared" si="13"/>
        <v>70875</v>
      </c>
      <c r="J64" s="65">
        <f t="shared" si="2"/>
        <v>0</v>
      </c>
      <c r="K64" s="66">
        <f>K65+K66+K67+K68</f>
        <v>54739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220000</v>
      </c>
      <c r="F65" s="69">
        <v>165000</v>
      </c>
      <c r="G65" s="69">
        <v>58158</v>
      </c>
      <c r="H65" s="69">
        <f>G65</f>
        <v>58158</v>
      </c>
      <c r="I65" s="69">
        <v>58158</v>
      </c>
      <c r="J65" s="69">
        <f t="shared" si="2"/>
        <v>0</v>
      </c>
      <c r="K65" s="70">
        <v>43384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25000</v>
      </c>
      <c r="F66" s="69">
        <v>18000</v>
      </c>
      <c r="G66" s="69">
        <v>6095</v>
      </c>
      <c r="H66" s="69">
        <f>G66</f>
        <v>6095</v>
      </c>
      <c r="I66" s="69">
        <v>6095</v>
      </c>
      <c r="J66" s="69">
        <f t="shared" si="2"/>
        <v>0</v>
      </c>
      <c r="K66" s="70">
        <v>5318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35000</v>
      </c>
      <c r="F68" s="69">
        <v>25000</v>
      </c>
      <c r="G68" s="69">
        <v>6622</v>
      </c>
      <c r="H68" s="69">
        <f>G68</f>
        <v>6622</v>
      </c>
      <c r="I68" s="69">
        <v>6622</v>
      </c>
      <c r="J68" s="69">
        <f t="shared" si="2"/>
        <v>0</v>
      </c>
      <c r="K68" s="70">
        <v>6037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91000</v>
      </c>
      <c r="F69" s="65">
        <f t="shared" si="14"/>
        <v>42000</v>
      </c>
      <c r="G69" s="65">
        <f t="shared" si="14"/>
        <v>1849</v>
      </c>
      <c r="H69" s="65">
        <f t="shared" si="12"/>
        <v>1849</v>
      </c>
      <c r="I69" s="65">
        <f t="shared" si="14"/>
        <v>1849</v>
      </c>
      <c r="J69" s="65">
        <f t="shared" si="2"/>
        <v>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>
        <v>10000</v>
      </c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>
        <v>17000</v>
      </c>
      <c r="F71" s="69">
        <v>9000</v>
      </c>
      <c r="G71" s="69"/>
      <c r="H71" s="69">
        <f t="shared" si="12"/>
        <v>0</v>
      </c>
      <c r="I71" s="69"/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64000</v>
      </c>
      <c r="F72" s="69">
        <v>33000</v>
      </c>
      <c r="G72" s="69">
        <v>1849</v>
      </c>
      <c r="H72" s="69">
        <f t="shared" si="12"/>
        <v>1849</v>
      </c>
      <c r="I72" s="69">
        <v>1849</v>
      </c>
      <c r="J72" s="69">
        <f t="shared" si="2"/>
        <v>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4000</v>
      </c>
      <c r="F73" s="65">
        <f t="shared" si="15"/>
        <v>3000</v>
      </c>
      <c r="G73" s="65">
        <f t="shared" si="15"/>
        <v>632</v>
      </c>
      <c r="H73" s="65">
        <f t="shared" si="12"/>
        <v>632</v>
      </c>
      <c r="I73" s="65">
        <f t="shared" si="15"/>
        <v>632</v>
      </c>
      <c r="J73" s="65">
        <f t="shared" si="2"/>
        <v>0</v>
      </c>
      <c r="K73" s="66">
        <f>K74+K75</f>
        <v>142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4000</v>
      </c>
      <c r="F74" s="69">
        <v>3000</v>
      </c>
      <c r="G74" s="69">
        <v>632</v>
      </c>
      <c r="H74" s="69">
        <f>G74</f>
        <v>632</v>
      </c>
      <c r="I74" s="69">
        <v>632</v>
      </c>
      <c r="J74" s="69">
        <f t="shared" ref="J74:J137" si="16">H74-I74</f>
        <v>0</v>
      </c>
      <c r="K74" s="70">
        <v>142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>
        <v>1000</v>
      </c>
      <c r="F78" s="34">
        <v>1000</v>
      </c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>
        <v>19000</v>
      </c>
      <c r="F80" s="34">
        <v>15000</v>
      </c>
      <c r="G80" s="34">
        <v>3500</v>
      </c>
      <c r="H80" s="65">
        <f t="shared" si="12"/>
        <v>3500</v>
      </c>
      <c r="I80" s="34">
        <v>3500</v>
      </c>
      <c r="J80" s="34">
        <f t="shared" si="16"/>
        <v>0</v>
      </c>
      <c r="K80" s="35">
        <v>3500</v>
      </c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>
        <v>6000</v>
      </c>
      <c r="F81" s="34">
        <v>6000</v>
      </c>
      <c r="G81" s="34"/>
      <c r="H81" s="65">
        <f>G81</f>
        <v>0</v>
      </c>
      <c r="I81" s="34"/>
      <c r="J81" s="34">
        <f t="shared" si="16"/>
        <v>0</v>
      </c>
      <c r="K81" s="35"/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10000</v>
      </c>
      <c r="F95" s="65">
        <f t="shared" si="18"/>
        <v>7000</v>
      </c>
      <c r="G95" s="65">
        <f t="shared" si="18"/>
        <v>9004</v>
      </c>
      <c r="H95" s="65">
        <f t="shared" si="12"/>
        <v>9004</v>
      </c>
      <c r="I95" s="65">
        <f t="shared" si="18"/>
        <v>5011</v>
      </c>
      <c r="J95" s="65">
        <f t="shared" si="16"/>
        <v>3993</v>
      </c>
      <c r="K95" s="66">
        <f>K96+K97+K98+K99+K100+K101+K102+K103</f>
        <v>6010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10000</v>
      </c>
      <c r="F98" s="69">
        <v>7000</v>
      </c>
      <c r="G98" s="69">
        <v>9004</v>
      </c>
      <c r="H98" s="69">
        <f t="shared" si="12"/>
        <v>9004</v>
      </c>
      <c r="I98" s="69">
        <v>5011</v>
      </c>
      <c r="J98" s="69">
        <f t="shared" si="16"/>
        <v>3993</v>
      </c>
      <c r="K98" s="70">
        <v>6010</v>
      </c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80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93" t="s">
        <v>323</v>
      </c>
      <c r="B161" s="94" t="s">
        <v>324</v>
      </c>
      <c r="C161" s="38">
        <f t="shared" ref="C161:I161" si="33">SUM(C162:C175)</f>
        <v>0</v>
      </c>
      <c r="D161" s="64">
        <f t="shared" si="33"/>
        <v>0</v>
      </c>
      <c r="E161" s="95">
        <f t="shared" si="33"/>
        <v>60000</v>
      </c>
      <c r="F161" s="95">
        <f t="shared" si="33"/>
        <v>30000</v>
      </c>
      <c r="G161" s="95">
        <f t="shared" si="33"/>
        <v>17281</v>
      </c>
      <c r="H161" s="95">
        <f t="shared" si="33"/>
        <v>17281</v>
      </c>
      <c r="I161" s="95">
        <f t="shared" si="33"/>
        <v>13779</v>
      </c>
      <c r="J161" s="73">
        <f t="shared" si="26"/>
        <v>3502</v>
      </c>
      <c r="K161" s="74">
        <f>SUM(K162:K175)</f>
        <v>14022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6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7" t="s">
        <v>349</v>
      </c>
      <c r="B174" s="55" t="s">
        <v>350</v>
      </c>
      <c r="C174" s="38"/>
      <c r="D174" s="64"/>
      <c r="E174" s="49">
        <v>60000</v>
      </c>
      <c r="F174" s="50">
        <v>30000</v>
      </c>
      <c r="G174" s="69">
        <v>17281</v>
      </c>
      <c r="H174" s="69">
        <f>G174</f>
        <v>17281</v>
      </c>
      <c r="I174" s="69">
        <v>13779</v>
      </c>
      <c r="J174" s="69">
        <f t="shared" si="26"/>
        <v>3502</v>
      </c>
      <c r="K174" s="70">
        <v>14022</v>
      </c>
    </row>
    <row r="175" spans="1:11" s="8" customFormat="1" ht="15.75" customHeight="1" x14ac:dyDescent="0.2">
      <c r="A175" s="98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9" t="s">
        <v>354</v>
      </c>
      <c r="C176" s="38">
        <f>C177+C180</f>
        <v>0</v>
      </c>
      <c r="D176" s="100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101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2" t="s">
        <v>381</v>
      </c>
      <c r="B190" s="55" t="s">
        <v>382</v>
      </c>
      <c r="C190" s="38"/>
      <c r="D190" s="101"/>
      <c r="E190" s="103"/>
      <c r="F190" s="104"/>
      <c r="G190" s="104"/>
      <c r="H190" s="104"/>
      <c r="I190" s="104"/>
      <c r="J190" s="104">
        <f t="shared" si="26"/>
        <v>0</v>
      </c>
      <c r="K190" s="51"/>
    </row>
    <row r="191" spans="1:11" s="8" customFormat="1" ht="29.25" customHeight="1" x14ac:dyDescent="0.2">
      <c r="A191" s="105" t="s">
        <v>383</v>
      </c>
      <c r="B191" s="55" t="s">
        <v>384</v>
      </c>
      <c r="C191" s="56">
        <f>C192</f>
        <v>0</v>
      </c>
      <c r="D191" s="106">
        <f t="shared" ref="D191:I192" si="39">D192</f>
        <v>0</v>
      </c>
      <c r="E191" s="107">
        <f t="shared" si="39"/>
        <v>0</v>
      </c>
      <c r="F191" s="108">
        <f t="shared" si="39"/>
        <v>0</v>
      </c>
      <c r="G191" s="108">
        <f t="shared" si="39"/>
        <v>0</v>
      </c>
      <c r="H191" s="108">
        <f t="shared" si="39"/>
        <v>0</v>
      </c>
      <c r="I191" s="108">
        <f t="shared" si="39"/>
        <v>-26381</v>
      </c>
      <c r="J191" s="108">
        <f t="shared" si="26"/>
        <v>26381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6">
        <f t="shared" si="39"/>
        <v>0</v>
      </c>
      <c r="E192" s="107">
        <f t="shared" si="39"/>
        <v>0</v>
      </c>
      <c r="F192" s="108">
        <f t="shared" si="39"/>
        <v>0</v>
      </c>
      <c r="G192" s="108">
        <f t="shared" si="39"/>
        <v>0</v>
      </c>
      <c r="H192" s="108">
        <f t="shared" si="39"/>
        <v>0</v>
      </c>
      <c r="I192" s="108">
        <f t="shared" si="39"/>
        <v>-26381</v>
      </c>
      <c r="J192" s="108">
        <f t="shared" si="26"/>
        <v>26381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101"/>
      <c r="E193" s="103">
        <v>0</v>
      </c>
      <c r="F193" s="109"/>
      <c r="G193" s="109"/>
      <c r="H193" s="109"/>
      <c r="I193" s="109">
        <v>-26381</v>
      </c>
      <c r="J193" s="109">
        <f t="shared" si="26"/>
        <v>26381</v>
      </c>
      <c r="K193" s="70"/>
    </row>
    <row r="194" spans="1:11" s="8" customFormat="1" ht="18" customHeight="1" x14ac:dyDescent="0.2">
      <c r="A194" s="110" t="s">
        <v>389</v>
      </c>
      <c r="B194" s="111" t="s">
        <v>390</v>
      </c>
      <c r="C194" s="38"/>
      <c r="D194" s="64"/>
      <c r="E194" s="103"/>
      <c r="F194" s="104"/>
      <c r="G194" s="104"/>
      <c r="H194" s="104"/>
      <c r="I194" s="104"/>
      <c r="J194" s="104">
        <f t="shared" si="26"/>
        <v>0</v>
      </c>
      <c r="K194" s="51"/>
    </row>
    <row r="195" spans="1:11" s="8" customFormat="1" ht="15.75" customHeight="1" x14ac:dyDescent="0.2">
      <c r="A195" s="110" t="s">
        <v>391</v>
      </c>
      <c r="B195" s="111" t="s">
        <v>392</v>
      </c>
      <c r="C195" s="38">
        <f>C196</f>
        <v>0</v>
      </c>
      <c r="D195" s="64">
        <f t="shared" ref="D195:I195" si="40">D196</f>
        <v>0</v>
      </c>
      <c r="E195" s="103">
        <f t="shared" si="40"/>
        <v>0</v>
      </c>
      <c r="F195" s="104">
        <f t="shared" si="40"/>
        <v>0</v>
      </c>
      <c r="G195" s="104">
        <f t="shared" si="40"/>
        <v>0</v>
      </c>
      <c r="H195" s="104">
        <f t="shared" si="40"/>
        <v>0</v>
      </c>
      <c r="I195" s="104">
        <f t="shared" si="40"/>
        <v>0</v>
      </c>
      <c r="J195" s="104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10" t="s">
        <v>393</v>
      </c>
      <c r="B196" s="111" t="s">
        <v>394</v>
      </c>
      <c r="C196" s="38"/>
      <c r="D196" s="64"/>
      <c r="E196" s="103"/>
      <c r="F196" s="104"/>
      <c r="G196" s="104"/>
      <c r="H196" s="104"/>
      <c r="I196" s="104"/>
      <c r="J196" s="104">
        <f t="shared" si="26"/>
        <v>0</v>
      </c>
      <c r="K196" s="51"/>
    </row>
    <row r="197" spans="1:11" s="8" customFormat="1" ht="15.75" customHeight="1" x14ac:dyDescent="0.2">
      <c r="A197" s="110" t="s">
        <v>395</v>
      </c>
      <c r="B197" s="111" t="s">
        <v>396</v>
      </c>
      <c r="C197" s="38">
        <f>C198</f>
        <v>0</v>
      </c>
      <c r="D197" s="64">
        <f t="shared" ref="D197:I197" si="41">D198</f>
        <v>0</v>
      </c>
      <c r="E197" s="103">
        <f t="shared" si="41"/>
        <v>0</v>
      </c>
      <c r="F197" s="104">
        <f t="shared" si="41"/>
        <v>0</v>
      </c>
      <c r="G197" s="104">
        <f t="shared" si="41"/>
        <v>0</v>
      </c>
      <c r="H197" s="104">
        <f t="shared" si="41"/>
        <v>0</v>
      </c>
      <c r="I197" s="104">
        <f t="shared" si="41"/>
        <v>0</v>
      </c>
      <c r="J197" s="104">
        <f t="shared" si="26"/>
        <v>0</v>
      </c>
      <c r="K197" s="51">
        <f>K198</f>
        <v>0</v>
      </c>
    </row>
    <row r="198" spans="1:11" s="8" customFormat="1" ht="15.75" customHeight="1" x14ac:dyDescent="0.2">
      <c r="A198" s="110" t="s">
        <v>397</v>
      </c>
      <c r="B198" s="111" t="s">
        <v>398</v>
      </c>
      <c r="C198" s="38"/>
      <c r="D198" s="64"/>
      <c r="E198" s="103"/>
      <c r="F198" s="104"/>
      <c r="G198" s="104"/>
      <c r="H198" s="104"/>
      <c r="I198" s="104"/>
      <c r="J198" s="104">
        <f t="shared" si="26"/>
        <v>0</v>
      </c>
      <c r="K198" s="51"/>
    </row>
    <row r="199" spans="1:11" s="8" customFormat="1" ht="33.75" customHeight="1" x14ac:dyDescent="0.2">
      <c r="A199" s="112" t="s">
        <v>399</v>
      </c>
      <c r="B199" s="113"/>
      <c r="C199" s="38">
        <f t="shared" ref="C199:I199" si="42">C200+C209+C226+C329+C393+C406+C408</f>
        <v>0</v>
      </c>
      <c r="D199" s="114">
        <f t="shared" si="42"/>
        <v>0</v>
      </c>
      <c r="E199" s="108">
        <f t="shared" si="42"/>
        <v>3660000</v>
      </c>
      <c r="F199" s="108">
        <f t="shared" si="42"/>
        <v>2418000</v>
      </c>
      <c r="G199" s="108">
        <f t="shared" si="42"/>
        <v>0</v>
      </c>
      <c r="H199" s="108">
        <f t="shared" si="42"/>
        <v>0</v>
      </c>
      <c r="I199" s="108">
        <f t="shared" si="42"/>
        <v>0</v>
      </c>
      <c r="J199" s="108">
        <f t="shared" si="26"/>
        <v>0</v>
      </c>
      <c r="K199" s="66">
        <f>K200+K209+K226+K329+K393+K406+K408</f>
        <v>13077</v>
      </c>
    </row>
    <row r="200" spans="1:11" s="8" customFormat="1" ht="27" customHeight="1" x14ac:dyDescent="0.2">
      <c r="A200" s="77" t="s">
        <v>400</v>
      </c>
      <c r="B200" s="113">
        <v>51</v>
      </c>
      <c r="C200" s="38">
        <f>C201</f>
        <v>0</v>
      </c>
      <c r="D200" s="114">
        <f t="shared" ref="D200:I200" si="43">D201</f>
        <v>0</v>
      </c>
      <c r="E200" s="103">
        <f t="shared" si="43"/>
        <v>0</v>
      </c>
      <c r="F200" s="104">
        <f t="shared" si="43"/>
        <v>0</v>
      </c>
      <c r="G200" s="104">
        <f t="shared" si="43"/>
        <v>0</v>
      </c>
      <c r="H200" s="104">
        <f t="shared" si="43"/>
        <v>0</v>
      </c>
      <c r="I200" s="104">
        <f t="shared" si="43"/>
        <v>0</v>
      </c>
      <c r="J200" s="104">
        <f t="shared" si="26"/>
        <v>0</v>
      </c>
      <c r="K200" s="115">
        <f>K201</f>
        <v>0</v>
      </c>
    </row>
    <row r="201" spans="1:11" s="8" customFormat="1" ht="26.25" customHeight="1" x14ac:dyDescent="0.2">
      <c r="A201" s="116" t="s">
        <v>401</v>
      </c>
      <c r="B201" s="55" t="s">
        <v>402</v>
      </c>
      <c r="C201" s="38">
        <f>C202+C203+C204</f>
        <v>0</v>
      </c>
      <c r="D201" s="114">
        <f t="shared" ref="D201:I201" si="44">D202+D203+D204</f>
        <v>0</v>
      </c>
      <c r="E201" s="49">
        <f t="shared" si="44"/>
        <v>0</v>
      </c>
      <c r="F201" s="104">
        <f t="shared" si="44"/>
        <v>0</v>
      </c>
      <c r="G201" s="104">
        <f t="shared" si="44"/>
        <v>0</v>
      </c>
      <c r="H201" s="104">
        <f t="shared" si="44"/>
        <v>0</v>
      </c>
      <c r="I201" s="104">
        <f t="shared" si="44"/>
        <v>0</v>
      </c>
      <c r="J201" s="104">
        <f t="shared" si="26"/>
        <v>0</v>
      </c>
      <c r="K201" s="115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4"/>
      <c r="E202" s="49"/>
      <c r="F202" s="104"/>
      <c r="G202" s="104"/>
      <c r="H202" s="104"/>
      <c r="I202" s="104"/>
      <c r="J202" s="104">
        <f t="shared" si="26"/>
        <v>0</v>
      </c>
      <c r="K202" s="115"/>
    </row>
    <row r="203" spans="1:11" s="8" customFormat="1" ht="24.95" customHeight="1" x14ac:dyDescent="0.2">
      <c r="A203" s="117" t="s">
        <v>405</v>
      </c>
      <c r="B203" s="53" t="s">
        <v>406</v>
      </c>
      <c r="C203" s="38"/>
      <c r="D203" s="114"/>
      <c r="E203" s="49"/>
      <c r="F203" s="104"/>
      <c r="G203" s="104"/>
      <c r="H203" s="104"/>
      <c r="I203" s="104"/>
      <c r="J203" s="104">
        <f t="shared" si="26"/>
        <v>0</v>
      </c>
      <c r="K203" s="115"/>
    </row>
    <row r="204" spans="1:11" s="8" customFormat="1" ht="16.7" customHeight="1" x14ac:dyDescent="0.2">
      <c r="A204" s="117" t="s">
        <v>407</v>
      </c>
      <c r="B204" s="53" t="s">
        <v>408</v>
      </c>
      <c r="C204" s="38"/>
      <c r="D204" s="114"/>
      <c r="E204" s="49"/>
      <c r="F204" s="104"/>
      <c r="G204" s="104"/>
      <c r="H204" s="104"/>
      <c r="I204" s="104"/>
      <c r="J204" s="104">
        <f t="shared" si="26"/>
        <v>0</v>
      </c>
      <c r="K204" s="115"/>
    </row>
    <row r="205" spans="1:11" s="8" customFormat="1" ht="51.75" customHeight="1" x14ac:dyDescent="0.2">
      <c r="A205" s="117" t="s">
        <v>409</v>
      </c>
      <c r="B205" s="53" t="s">
        <v>410</v>
      </c>
      <c r="C205" s="38"/>
      <c r="D205" s="114"/>
      <c r="E205" s="49"/>
      <c r="F205" s="104"/>
      <c r="G205" s="104"/>
      <c r="H205" s="104"/>
      <c r="I205" s="104"/>
      <c r="J205" s="104">
        <f t="shared" si="26"/>
        <v>0</v>
      </c>
      <c r="K205" s="115"/>
    </row>
    <row r="206" spans="1:11" s="8" customFormat="1" ht="38.25" customHeight="1" x14ac:dyDescent="0.2">
      <c r="A206" s="117" t="s">
        <v>411</v>
      </c>
      <c r="B206" s="53" t="s">
        <v>412</v>
      </c>
      <c r="C206" s="38"/>
      <c r="D206" s="114"/>
      <c r="E206" s="49"/>
      <c r="F206" s="104"/>
      <c r="G206" s="104"/>
      <c r="H206" s="104"/>
      <c r="I206" s="104"/>
      <c r="J206" s="104">
        <f t="shared" si="26"/>
        <v>0</v>
      </c>
      <c r="K206" s="115"/>
    </row>
    <row r="207" spans="1:11" s="8" customFormat="1" ht="27.75" customHeight="1" x14ac:dyDescent="0.2">
      <c r="A207" s="117" t="s">
        <v>413</v>
      </c>
      <c r="B207" s="53" t="s">
        <v>414</v>
      </c>
      <c r="C207" s="38"/>
      <c r="D207" s="114"/>
      <c r="E207" s="49"/>
      <c r="F207" s="104"/>
      <c r="G207" s="104"/>
      <c r="H207" s="104"/>
      <c r="I207" s="104"/>
      <c r="J207" s="104">
        <f t="shared" si="26"/>
        <v>0</v>
      </c>
      <c r="K207" s="115"/>
    </row>
    <row r="208" spans="1:11" s="8" customFormat="1" ht="16.7" customHeight="1" x14ac:dyDescent="0.2">
      <c r="A208" s="117" t="s">
        <v>415</v>
      </c>
      <c r="B208" s="53" t="s">
        <v>416</v>
      </c>
      <c r="C208" s="38"/>
      <c r="D208" s="114"/>
      <c r="E208" s="49"/>
      <c r="F208" s="104"/>
      <c r="G208" s="104"/>
      <c r="H208" s="104"/>
      <c r="I208" s="104"/>
      <c r="J208" s="104">
        <f t="shared" si="26"/>
        <v>0</v>
      </c>
      <c r="K208" s="115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4">
        <f t="shared" ref="D209:I209" si="45">D210</f>
        <v>0</v>
      </c>
      <c r="E209" s="49">
        <f t="shared" si="45"/>
        <v>0</v>
      </c>
      <c r="F209" s="104">
        <f t="shared" si="45"/>
        <v>0</v>
      </c>
      <c r="G209" s="104">
        <f t="shared" si="45"/>
        <v>0</v>
      </c>
      <c r="H209" s="104">
        <f t="shared" si="45"/>
        <v>0</v>
      </c>
      <c r="I209" s="104">
        <f t="shared" si="45"/>
        <v>0</v>
      </c>
      <c r="J209" s="104">
        <f t="shared" si="26"/>
        <v>0</v>
      </c>
      <c r="K209" s="115">
        <f>K210</f>
        <v>0</v>
      </c>
    </row>
    <row r="210" spans="1:11" s="8" customFormat="1" ht="39.75" customHeight="1" x14ac:dyDescent="0.2">
      <c r="A210" s="118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9">
        <f t="shared" si="46"/>
        <v>0</v>
      </c>
      <c r="F210" s="120">
        <f t="shared" si="46"/>
        <v>0</v>
      </c>
      <c r="G210" s="120">
        <f t="shared" si="46"/>
        <v>0</v>
      </c>
      <c r="H210" s="120">
        <f t="shared" si="46"/>
        <v>0</v>
      </c>
      <c r="I210" s="120">
        <f t="shared" si="46"/>
        <v>0</v>
      </c>
      <c r="J210" s="103">
        <f t="shared" si="26"/>
        <v>0</v>
      </c>
      <c r="K210" s="115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4"/>
      <c r="E211" s="49"/>
      <c r="F211" s="121"/>
      <c r="G211" s="121"/>
      <c r="H211" s="121"/>
      <c r="I211" s="121"/>
      <c r="J211" s="104">
        <f t="shared" si="26"/>
        <v>0</v>
      </c>
      <c r="K211" s="115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4"/>
      <c r="E212" s="49"/>
      <c r="F212" s="104"/>
      <c r="G212" s="104"/>
      <c r="H212" s="104"/>
      <c r="I212" s="104"/>
      <c r="J212" s="104">
        <f t="shared" ref="J212:J275" si="47">H212-I212</f>
        <v>0</v>
      </c>
      <c r="K212" s="115"/>
    </row>
    <row r="213" spans="1:11" s="8" customFormat="1" ht="17.25" customHeight="1" x14ac:dyDescent="0.2">
      <c r="A213" s="122" t="s">
        <v>424</v>
      </c>
      <c r="B213" s="53" t="s">
        <v>425</v>
      </c>
      <c r="C213" s="38"/>
      <c r="D213" s="114"/>
      <c r="E213" s="49"/>
      <c r="F213" s="104"/>
      <c r="G213" s="104"/>
      <c r="H213" s="104"/>
      <c r="I213" s="104"/>
      <c r="J213" s="104">
        <f t="shared" si="47"/>
        <v>0</v>
      </c>
      <c r="K213" s="115"/>
    </row>
    <row r="214" spans="1:11" s="8" customFormat="1" ht="14.25" customHeight="1" x14ac:dyDescent="0.2">
      <c r="A214" s="122" t="s">
        <v>426</v>
      </c>
      <c r="B214" s="53" t="s">
        <v>427</v>
      </c>
      <c r="C214" s="38"/>
      <c r="D214" s="114"/>
      <c r="E214" s="49"/>
      <c r="F214" s="104"/>
      <c r="G214" s="104"/>
      <c r="H214" s="104"/>
      <c r="I214" s="104"/>
      <c r="J214" s="104">
        <f t="shared" si="47"/>
        <v>0</v>
      </c>
      <c r="K214" s="115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4"/>
      <c r="E215" s="49"/>
      <c r="F215" s="104"/>
      <c r="G215" s="104"/>
      <c r="H215" s="104"/>
      <c r="I215" s="104"/>
      <c r="J215" s="104">
        <f t="shared" si="47"/>
        <v>0</v>
      </c>
      <c r="K215" s="115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4"/>
      <c r="E216" s="49"/>
      <c r="F216" s="104"/>
      <c r="G216" s="104"/>
      <c r="H216" s="104"/>
      <c r="I216" s="104"/>
      <c r="J216" s="104">
        <f t="shared" si="47"/>
        <v>0</v>
      </c>
      <c r="K216" s="115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4"/>
      <c r="E217" s="49"/>
      <c r="F217" s="104"/>
      <c r="G217" s="104"/>
      <c r="H217" s="104"/>
      <c r="I217" s="104"/>
      <c r="J217" s="104">
        <f t="shared" si="47"/>
        <v>0</v>
      </c>
      <c r="K217" s="115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4"/>
      <c r="E218" s="49"/>
      <c r="F218" s="104"/>
      <c r="G218" s="104"/>
      <c r="H218" s="104"/>
      <c r="I218" s="104"/>
      <c r="J218" s="104">
        <f t="shared" si="47"/>
        <v>0</v>
      </c>
      <c r="K218" s="115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4"/>
      <c r="E219" s="49"/>
      <c r="F219" s="104"/>
      <c r="G219" s="104"/>
      <c r="H219" s="104"/>
      <c r="I219" s="104"/>
      <c r="J219" s="104">
        <f t="shared" si="47"/>
        <v>0</v>
      </c>
      <c r="K219" s="115"/>
    </row>
    <row r="220" spans="1:11" s="8" customFormat="1" ht="15.6" customHeight="1" x14ac:dyDescent="0.2">
      <c r="A220" s="123" t="s">
        <v>438</v>
      </c>
      <c r="B220" s="80" t="s">
        <v>439</v>
      </c>
      <c r="C220" s="38"/>
      <c r="D220" s="114"/>
      <c r="E220" s="49"/>
      <c r="F220" s="104"/>
      <c r="G220" s="104"/>
      <c r="H220" s="104"/>
      <c r="I220" s="104"/>
      <c r="J220" s="104">
        <f t="shared" si="47"/>
        <v>0</v>
      </c>
      <c r="K220" s="115"/>
    </row>
    <row r="221" spans="1:11" s="8" customFormat="1" ht="18.600000000000001" customHeight="1" x14ac:dyDescent="0.2">
      <c r="A221" s="123" t="s">
        <v>440</v>
      </c>
      <c r="B221" s="80" t="s">
        <v>441</v>
      </c>
      <c r="C221" s="38"/>
      <c r="D221" s="114"/>
      <c r="E221" s="49"/>
      <c r="F221" s="104"/>
      <c r="G221" s="104"/>
      <c r="H221" s="104"/>
      <c r="I221" s="104"/>
      <c r="J221" s="104">
        <f t="shared" si="47"/>
        <v>0</v>
      </c>
      <c r="K221" s="115"/>
    </row>
    <row r="222" spans="1:11" s="8" customFormat="1" ht="25.5" customHeight="1" x14ac:dyDescent="0.2">
      <c r="A222" s="124" t="s">
        <v>442</v>
      </c>
      <c r="B222" s="125" t="s">
        <v>443</v>
      </c>
      <c r="C222" s="38"/>
      <c r="D222" s="114"/>
      <c r="E222" s="49"/>
      <c r="F222" s="104"/>
      <c r="G222" s="104"/>
      <c r="H222" s="104"/>
      <c r="I222" s="104"/>
      <c r="J222" s="104"/>
      <c r="K222" s="115"/>
    </row>
    <row r="223" spans="1:11" s="8" customFormat="1" ht="26.25" customHeight="1" x14ac:dyDescent="0.2">
      <c r="A223" s="126" t="s">
        <v>444</v>
      </c>
      <c r="B223" s="127" t="s">
        <v>445</v>
      </c>
      <c r="C223" s="38"/>
      <c r="D223" s="114"/>
      <c r="E223" s="49"/>
      <c r="F223" s="104"/>
      <c r="G223" s="104"/>
      <c r="H223" s="104"/>
      <c r="I223" s="104"/>
      <c r="J223" s="104">
        <f t="shared" si="47"/>
        <v>0</v>
      </c>
      <c r="K223" s="115"/>
    </row>
    <row r="224" spans="1:11" s="8" customFormat="1" ht="26.25" customHeight="1" x14ac:dyDescent="0.2">
      <c r="A224" s="128" t="s">
        <v>446</v>
      </c>
      <c r="B224" s="127" t="s">
        <v>447</v>
      </c>
      <c r="C224" s="38"/>
      <c r="D224" s="114"/>
      <c r="E224" s="49"/>
      <c r="F224" s="104"/>
      <c r="G224" s="104"/>
      <c r="H224" s="104"/>
      <c r="I224" s="104"/>
      <c r="J224" s="104">
        <f t="shared" si="47"/>
        <v>0</v>
      </c>
      <c r="K224" s="115"/>
    </row>
    <row r="225" spans="1:24" s="8" customFormat="1" ht="26.25" customHeight="1" x14ac:dyDescent="0.2">
      <c r="A225" s="129" t="s">
        <v>448</v>
      </c>
      <c r="B225" s="127" t="s">
        <v>449</v>
      </c>
      <c r="C225" s="38"/>
      <c r="D225" s="114"/>
      <c r="E225" s="49"/>
      <c r="F225" s="104"/>
      <c r="G225" s="104"/>
      <c r="H225" s="104"/>
      <c r="I225" s="104"/>
      <c r="J225" s="104">
        <f t="shared" si="47"/>
        <v>0</v>
      </c>
      <c r="K225" s="115"/>
    </row>
    <row r="226" spans="1:24" s="8" customFormat="1" ht="52.5" customHeight="1" x14ac:dyDescent="0.2">
      <c r="A226" s="130" t="s">
        <v>450</v>
      </c>
      <c r="B226" s="94" t="s">
        <v>451</v>
      </c>
      <c r="C226" s="38">
        <f t="shared" ref="C226:I226" si="48">C227+C231+C233+C235+C239+C241+C245+C249+C253+C257+C261+C265+C269+C273+C277+C281</f>
        <v>0</v>
      </c>
      <c r="D226" s="114">
        <f t="shared" si="48"/>
        <v>0</v>
      </c>
      <c r="E226" s="49">
        <f t="shared" si="48"/>
        <v>0</v>
      </c>
      <c r="F226" s="104">
        <f t="shared" si="48"/>
        <v>0</v>
      </c>
      <c r="G226" s="104">
        <f t="shared" si="48"/>
        <v>0</v>
      </c>
      <c r="H226" s="104">
        <f t="shared" si="48"/>
        <v>0</v>
      </c>
      <c r="I226" s="104">
        <f t="shared" si="48"/>
        <v>0</v>
      </c>
      <c r="J226" s="104">
        <f t="shared" si="47"/>
        <v>0</v>
      </c>
      <c r="K226" s="115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4">
        <f t="shared" ref="D227:I227" si="49">D228+D229+D230</f>
        <v>0</v>
      </c>
      <c r="E227" s="49">
        <f t="shared" si="49"/>
        <v>0</v>
      </c>
      <c r="F227" s="104">
        <f t="shared" si="49"/>
        <v>0</v>
      </c>
      <c r="G227" s="104">
        <f t="shared" si="49"/>
        <v>0</v>
      </c>
      <c r="H227" s="104">
        <f t="shared" si="49"/>
        <v>0</v>
      </c>
      <c r="I227" s="104">
        <f t="shared" si="49"/>
        <v>0</v>
      </c>
      <c r="J227" s="104">
        <f t="shared" si="47"/>
        <v>0</v>
      </c>
      <c r="K227" s="115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4"/>
      <c r="E228" s="49"/>
      <c r="F228" s="104"/>
      <c r="G228" s="104"/>
      <c r="H228" s="104"/>
      <c r="I228" s="104"/>
      <c r="J228" s="104">
        <f t="shared" si="47"/>
        <v>0</v>
      </c>
      <c r="K228" s="115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4"/>
      <c r="E229" s="49"/>
      <c r="F229" s="104"/>
      <c r="G229" s="104"/>
      <c r="H229" s="104"/>
      <c r="I229" s="104"/>
      <c r="J229" s="104">
        <f t="shared" si="47"/>
        <v>0</v>
      </c>
      <c r="K229" s="115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4"/>
      <c r="E230" s="49"/>
      <c r="F230" s="104"/>
      <c r="G230" s="104"/>
      <c r="H230" s="104"/>
      <c r="I230" s="104"/>
      <c r="J230" s="104">
        <f t="shared" si="47"/>
        <v>0</v>
      </c>
      <c r="K230" s="115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9">
        <f t="shared" si="50"/>
        <v>0</v>
      </c>
      <c r="F231" s="120">
        <f t="shared" si="50"/>
        <v>0</v>
      </c>
      <c r="G231" s="120">
        <f t="shared" si="50"/>
        <v>0</v>
      </c>
      <c r="H231" s="120">
        <f t="shared" si="50"/>
        <v>0</v>
      </c>
      <c r="I231" s="120">
        <f t="shared" si="50"/>
        <v>0</v>
      </c>
      <c r="J231" s="103">
        <f t="shared" si="47"/>
        <v>0</v>
      </c>
      <c r="K231" s="115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4"/>
      <c r="E232" s="49"/>
      <c r="F232" s="121"/>
      <c r="G232" s="121"/>
      <c r="H232" s="121"/>
      <c r="I232" s="121"/>
      <c r="J232" s="104">
        <f t="shared" si="47"/>
        <v>0</v>
      </c>
      <c r="K232" s="115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4">
        <f t="shared" si="47"/>
        <v>0</v>
      </c>
      <c r="K233" s="115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4"/>
      <c r="E234" s="49"/>
      <c r="F234" s="50"/>
      <c r="G234" s="50"/>
      <c r="H234" s="50"/>
      <c r="I234" s="50"/>
      <c r="J234" s="50">
        <f t="shared" si="47"/>
        <v>0</v>
      </c>
      <c r="K234" s="5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8" customFormat="1" ht="25.5" x14ac:dyDescent="0.2">
      <c r="A235" s="105" t="s">
        <v>466</v>
      </c>
      <c r="B235" s="94" t="s">
        <v>467</v>
      </c>
      <c r="C235" s="38">
        <f>C236+C237+C238</f>
        <v>0</v>
      </c>
      <c r="D235" s="132">
        <f t="shared" ref="D235:I235" si="52">D236+D237+D238</f>
        <v>0</v>
      </c>
      <c r="E235" s="87">
        <f t="shared" si="52"/>
        <v>0</v>
      </c>
      <c r="F235" s="121">
        <f t="shared" si="52"/>
        <v>0</v>
      </c>
      <c r="G235" s="121">
        <f t="shared" si="52"/>
        <v>0</v>
      </c>
      <c r="H235" s="133">
        <f t="shared" si="52"/>
        <v>0</v>
      </c>
      <c r="I235" s="121">
        <f t="shared" si="52"/>
        <v>0</v>
      </c>
      <c r="J235" s="121">
        <f t="shared" si="47"/>
        <v>0</v>
      </c>
      <c r="K235" s="134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4"/>
      <c r="E236" s="49"/>
      <c r="F236" s="104"/>
      <c r="G236" s="104"/>
      <c r="H236" s="104"/>
      <c r="I236" s="104"/>
      <c r="J236" s="104">
        <f t="shared" si="47"/>
        <v>0</v>
      </c>
      <c r="K236" s="115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4"/>
      <c r="E237" s="49"/>
      <c r="F237" s="104"/>
      <c r="G237" s="104"/>
      <c r="H237" s="104"/>
      <c r="I237" s="104"/>
      <c r="J237" s="104">
        <f t="shared" si="47"/>
        <v>0</v>
      </c>
      <c r="K237" s="115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4"/>
      <c r="E238" s="49"/>
      <c r="F238" s="104"/>
      <c r="G238" s="104"/>
      <c r="H238" s="104"/>
      <c r="I238" s="104"/>
      <c r="J238" s="104">
        <f t="shared" si="47"/>
        <v>0</v>
      </c>
      <c r="K238" s="115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4">
        <f t="shared" ref="D239:I239" si="53">D240</f>
        <v>0</v>
      </c>
      <c r="E239" s="49">
        <f t="shared" si="53"/>
        <v>0</v>
      </c>
      <c r="F239" s="104">
        <f t="shared" si="53"/>
        <v>0</v>
      </c>
      <c r="G239" s="104">
        <f t="shared" si="53"/>
        <v>0</v>
      </c>
      <c r="H239" s="104">
        <f t="shared" si="53"/>
        <v>0</v>
      </c>
      <c r="I239" s="104">
        <f t="shared" si="53"/>
        <v>0</v>
      </c>
      <c r="J239" s="104">
        <f t="shared" si="47"/>
        <v>0</v>
      </c>
      <c r="K239" s="115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4"/>
      <c r="E240" s="49"/>
      <c r="F240" s="104"/>
      <c r="G240" s="104"/>
      <c r="H240" s="104"/>
      <c r="I240" s="104"/>
      <c r="J240" s="104">
        <f t="shared" si="47"/>
        <v>0</v>
      </c>
      <c r="K240" s="115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4">
        <f t="shared" ref="D241:I241" si="54">D242+D243+D244</f>
        <v>0</v>
      </c>
      <c r="E241" s="49">
        <f t="shared" si="54"/>
        <v>0</v>
      </c>
      <c r="F241" s="104">
        <f t="shared" si="54"/>
        <v>0</v>
      </c>
      <c r="G241" s="104">
        <f t="shared" si="54"/>
        <v>0</v>
      </c>
      <c r="H241" s="104">
        <f t="shared" si="54"/>
        <v>0</v>
      </c>
      <c r="I241" s="104">
        <f t="shared" si="54"/>
        <v>0</v>
      </c>
      <c r="J241" s="104">
        <f t="shared" si="47"/>
        <v>0</v>
      </c>
      <c r="K241" s="115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4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4"/>
      <c r="E243" s="49"/>
      <c r="F243" s="104"/>
      <c r="G243" s="104"/>
      <c r="H243" s="104"/>
      <c r="I243" s="104"/>
      <c r="J243" s="104">
        <f t="shared" si="47"/>
        <v>0</v>
      </c>
      <c r="K243" s="115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4"/>
      <c r="E244" s="49"/>
      <c r="F244" s="104"/>
      <c r="G244" s="104"/>
      <c r="H244" s="104"/>
      <c r="I244" s="104"/>
      <c r="J244" s="104">
        <f t="shared" si="47"/>
        <v>0</v>
      </c>
      <c r="K244" s="115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4">
        <f t="shared" ref="D245:I245" si="55">D246+D247+D248</f>
        <v>0</v>
      </c>
      <c r="E245" s="49">
        <f t="shared" si="55"/>
        <v>0</v>
      </c>
      <c r="F245" s="104">
        <f t="shared" si="55"/>
        <v>0</v>
      </c>
      <c r="G245" s="104">
        <f t="shared" si="55"/>
        <v>0</v>
      </c>
      <c r="H245" s="104">
        <f t="shared" si="55"/>
        <v>0</v>
      </c>
      <c r="I245" s="104">
        <f t="shared" si="55"/>
        <v>0</v>
      </c>
      <c r="J245" s="104">
        <f t="shared" si="47"/>
        <v>0</v>
      </c>
      <c r="K245" s="115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4"/>
      <c r="E246" s="49"/>
      <c r="F246" s="104"/>
      <c r="G246" s="104"/>
      <c r="H246" s="104"/>
      <c r="I246" s="104"/>
      <c r="J246" s="104">
        <f t="shared" si="47"/>
        <v>0</v>
      </c>
      <c r="K246" s="115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4"/>
      <c r="E247" s="49"/>
      <c r="F247" s="104"/>
      <c r="G247" s="104"/>
      <c r="H247" s="104"/>
      <c r="I247" s="104"/>
      <c r="J247" s="104">
        <f t="shared" si="47"/>
        <v>0</v>
      </c>
      <c r="K247" s="115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4"/>
      <c r="E248" s="49"/>
      <c r="F248" s="104"/>
      <c r="G248" s="104"/>
      <c r="H248" s="104"/>
      <c r="I248" s="104"/>
      <c r="J248" s="104">
        <f t="shared" si="47"/>
        <v>0</v>
      </c>
      <c r="K248" s="115"/>
    </row>
    <row r="249" spans="1:11" s="8" customFormat="1" ht="25.5" x14ac:dyDescent="0.2">
      <c r="A249" s="135" t="s">
        <v>485</v>
      </c>
      <c r="B249" s="136" t="s">
        <v>486</v>
      </c>
      <c r="C249" s="38">
        <f>C250+C251+C252</f>
        <v>0</v>
      </c>
      <c r="D249" s="114">
        <f t="shared" ref="D249:I249" si="56">D250+D251+D252</f>
        <v>0</v>
      </c>
      <c r="E249" s="49">
        <f t="shared" si="56"/>
        <v>0</v>
      </c>
      <c r="F249" s="104">
        <f t="shared" si="56"/>
        <v>0</v>
      </c>
      <c r="G249" s="104">
        <f t="shared" si="56"/>
        <v>0</v>
      </c>
      <c r="H249" s="104">
        <f t="shared" si="56"/>
        <v>0</v>
      </c>
      <c r="I249" s="104">
        <f t="shared" si="56"/>
        <v>0</v>
      </c>
      <c r="J249" s="104">
        <f t="shared" si="47"/>
        <v>0</v>
      </c>
      <c r="K249" s="115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4"/>
      <c r="E250" s="49"/>
      <c r="F250" s="104"/>
      <c r="G250" s="104"/>
      <c r="H250" s="104"/>
      <c r="I250" s="104"/>
      <c r="J250" s="104">
        <f t="shared" si="47"/>
        <v>0</v>
      </c>
      <c r="K250" s="115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4"/>
      <c r="E251" s="49"/>
      <c r="F251" s="104"/>
      <c r="G251" s="104"/>
      <c r="H251" s="104"/>
      <c r="I251" s="104"/>
      <c r="J251" s="104">
        <f t="shared" si="47"/>
        <v>0</v>
      </c>
      <c r="K251" s="115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4"/>
      <c r="E252" s="49"/>
      <c r="F252" s="104"/>
      <c r="G252" s="104"/>
      <c r="H252" s="104"/>
      <c r="I252" s="104"/>
      <c r="J252" s="104">
        <f t="shared" si="47"/>
        <v>0</v>
      </c>
      <c r="K252" s="115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4">
        <f t="shared" ref="D253:I253" si="57">D254+D255+D256</f>
        <v>0</v>
      </c>
      <c r="E253" s="49">
        <f t="shared" si="57"/>
        <v>0</v>
      </c>
      <c r="F253" s="104">
        <f t="shared" si="57"/>
        <v>0</v>
      </c>
      <c r="G253" s="104">
        <f t="shared" si="57"/>
        <v>0</v>
      </c>
      <c r="H253" s="104">
        <f t="shared" si="57"/>
        <v>0</v>
      </c>
      <c r="I253" s="104">
        <f t="shared" si="57"/>
        <v>0</v>
      </c>
      <c r="J253" s="104">
        <f t="shared" si="47"/>
        <v>0</v>
      </c>
      <c r="K253" s="115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4"/>
      <c r="E254" s="49"/>
      <c r="F254" s="104"/>
      <c r="G254" s="104"/>
      <c r="H254" s="104"/>
      <c r="I254" s="104"/>
      <c r="J254" s="104">
        <f t="shared" si="47"/>
        <v>0</v>
      </c>
      <c r="K254" s="115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4"/>
      <c r="E255" s="49"/>
      <c r="F255" s="104"/>
      <c r="G255" s="104"/>
      <c r="H255" s="104"/>
      <c r="I255" s="104"/>
      <c r="J255" s="104">
        <f t="shared" si="47"/>
        <v>0</v>
      </c>
      <c r="K255" s="115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4"/>
      <c r="E256" s="49"/>
      <c r="F256" s="104"/>
      <c r="G256" s="104"/>
      <c r="H256" s="104"/>
      <c r="I256" s="104"/>
      <c r="J256" s="104">
        <f t="shared" si="47"/>
        <v>0</v>
      </c>
      <c r="K256" s="115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4">
        <f t="shared" ref="D257:I257" si="58">D258+D259+D260</f>
        <v>0</v>
      </c>
      <c r="E257" s="49">
        <f t="shared" si="58"/>
        <v>0</v>
      </c>
      <c r="F257" s="104">
        <f t="shared" si="58"/>
        <v>0</v>
      </c>
      <c r="G257" s="104">
        <f t="shared" si="58"/>
        <v>0</v>
      </c>
      <c r="H257" s="104">
        <f t="shared" si="58"/>
        <v>0</v>
      </c>
      <c r="I257" s="104">
        <f t="shared" si="58"/>
        <v>0</v>
      </c>
      <c r="J257" s="104">
        <f t="shared" si="47"/>
        <v>0</v>
      </c>
      <c r="K257" s="115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4"/>
      <c r="E258" s="49"/>
      <c r="F258" s="104"/>
      <c r="G258" s="104"/>
      <c r="H258" s="104"/>
      <c r="I258" s="104"/>
      <c r="J258" s="104">
        <f t="shared" si="47"/>
        <v>0</v>
      </c>
      <c r="K258" s="115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4"/>
      <c r="E259" s="49"/>
      <c r="F259" s="104"/>
      <c r="G259" s="104"/>
      <c r="H259" s="104"/>
      <c r="I259" s="104"/>
      <c r="J259" s="104">
        <f t="shared" si="47"/>
        <v>0</v>
      </c>
      <c r="K259" s="115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4"/>
      <c r="E260" s="49"/>
      <c r="F260" s="104"/>
      <c r="G260" s="104"/>
      <c r="H260" s="104"/>
      <c r="I260" s="104"/>
      <c r="J260" s="104">
        <f t="shared" si="47"/>
        <v>0</v>
      </c>
      <c r="K260" s="115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4">
        <f t="shared" ref="D261:I261" si="59">D262+D263+D264</f>
        <v>0</v>
      </c>
      <c r="E261" s="49">
        <f t="shared" si="59"/>
        <v>0</v>
      </c>
      <c r="F261" s="104">
        <f t="shared" si="59"/>
        <v>0</v>
      </c>
      <c r="G261" s="104">
        <f t="shared" si="59"/>
        <v>0</v>
      </c>
      <c r="H261" s="104">
        <f t="shared" si="59"/>
        <v>0</v>
      </c>
      <c r="I261" s="104">
        <f t="shared" si="59"/>
        <v>0</v>
      </c>
      <c r="J261" s="104">
        <f t="shared" si="47"/>
        <v>0</v>
      </c>
      <c r="K261" s="115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4"/>
      <c r="E262" s="49"/>
      <c r="F262" s="104"/>
      <c r="G262" s="104"/>
      <c r="H262" s="104"/>
      <c r="I262" s="104"/>
      <c r="J262" s="104">
        <f t="shared" si="47"/>
        <v>0</v>
      </c>
      <c r="K262" s="115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4"/>
      <c r="E263" s="49"/>
      <c r="F263" s="104"/>
      <c r="G263" s="104"/>
      <c r="H263" s="104"/>
      <c r="I263" s="104"/>
      <c r="J263" s="104">
        <f t="shared" si="47"/>
        <v>0</v>
      </c>
      <c r="K263" s="115"/>
    </row>
    <row r="264" spans="1:11" s="8" customFormat="1" x14ac:dyDescent="0.2">
      <c r="A264" s="45" t="s">
        <v>458</v>
      </c>
      <c r="B264" s="53" t="s">
        <v>507</v>
      </c>
      <c r="C264" s="38"/>
      <c r="D264" s="114"/>
      <c r="E264" s="49"/>
      <c r="F264" s="104"/>
      <c r="G264" s="104"/>
      <c r="H264" s="104"/>
      <c r="I264" s="104"/>
      <c r="J264" s="104">
        <f t="shared" si="47"/>
        <v>0</v>
      </c>
      <c r="K264" s="115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4">
        <f t="shared" ref="D265:I265" si="60">D266+D267+D268</f>
        <v>0</v>
      </c>
      <c r="E265" s="49">
        <f t="shared" si="60"/>
        <v>0</v>
      </c>
      <c r="F265" s="104">
        <f t="shared" si="60"/>
        <v>0</v>
      </c>
      <c r="G265" s="104">
        <f t="shared" si="60"/>
        <v>0</v>
      </c>
      <c r="H265" s="104">
        <f t="shared" si="60"/>
        <v>0</v>
      </c>
      <c r="I265" s="104">
        <f t="shared" si="60"/>
        <v>0</v>
      </c>
      <c r="J265" s="104">
        <f t="shared" si="47"/>
        <v>0</v>
      </c>
      <c r="K265" s="115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4"/>
      <c r="E266" s="49"/>
      <c r="F266" s="104"/>
      <c r="G266" s="104"/>
      <c r="H266" s="104"/>
      <c r="I266" s="104"/>
      <c r="J266" s="104">
        <f t="shared" si="47"/>
        <v>0</v>
      </c>
      <c r="K266" s="115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4"/>
      <c r="E267" s="49"/>
      <c r="F267" s="104"/>
      <c r="G267" s="104"/>
      <c r="H267" s="104"/>
      <c r="I267" s="104"/>
      <c r="J267" s="104">
        <f t="shared" si="47"/>
        <v>0</v>
      </c>
      <c r="K267" s="115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4"/>
      <c r="E268" s="49"/>
      <c r="F268" s="104"/>
      <c r="G268" s="104"/>
      <c r="H268" s="104"/>
      <c r="I268" s="104"/>
      <c r="J268" s="104">
        <f t="shared" si="47"/>
        <v>0</v>
      </c>
      <c r="K268" s="115"/>
    </row>
    <row r="269" spans="1:11" s="8" customFormat="1" ht="30.4" customHeight="1" x14ac:dyDescent="0.2">
      <c r="A269" s="137" t="s">
        <v>513</v>
      </c>
      <c r="B269" s="138" t="s">
        <v>514</v>
      </c>
      <c r="C269" s="38">
        <f>C270+C271+C272</f>
        <v>0</v>
      </c>
      <c r="D269" s="114">
        <f t="shared" ref="D269:I269" si="61">D270+D271+D272</f>
        <v>0</v>
      </c>
      <c r="E269" s="139">
        <f t="shared" si="61"/>
        <v>0</v>
      </c>
      <c r="F269" s="140">
        <f t="shared" si="61"/>
        <v>0</v>
      </c>
      <c r="G269" s="140">
        <f t="shared" si="61"/>
        <v>0</v>
      </c>
      <c r="H269" s="140">
        <f t="shared" si="61"/>
        <v>0</v>
      </c>
      <c r="I269" s="140">
        <f t="shared" si="61"/>
        <v>0</v>
      </c>
      <c r="J269" s="140">
        <f t="shared" si="47"/>
        <v>0</v>
      </c>
      <c r="K269" s="141">
        <f>K270+K271+K272</f>
        <v>0</v>
      </c>
    </row>
    <row r="270" spans="1:11" s="8" customFormat="1" ht="18" customHeight="1" x14ac:dyDescent="0.2">
      <c r="A270" s="122" t="s">
        <v>515</v>
      </c>
      <c r="B270" s="53" t="s">
        <v>516</v>
      </c>
      <c r="C270" s="38"/>
      <c r="D270" s="114"/>
      <c r="E270" s="49"/>
      <c r="F270" s="104"/>
      <c r="G270" s="104"/>
      <c r="H270" s="104"/>
      <c r="I270" s="104"/>
      <c r="J270" s="104">
        <f t="shared" si="47"/>
        <v>0</v>
      </c>
      <c r="K270" s="115"/>
    </row>
    <row r="271" spans="1:11" s="8" customFormat="1" ht="16.7" customHeight="1" x14ac:dyDescent="0.2">
      <c r="A271" s="122" t="s">
        <v>517</v>
      </c>
      <c r="B271" s="53" t="s">
        <v>518</v>
      </c>
      <c r="C271" s="38"/>
      <c r="D271" s="114"/>
      <c r="E271" s="49"/>
      <c r="F271" s="104"/>
      <c r="G271" s="104"/>
      <c r="H271" s="104"/>
      <c r="I271" s="104"/>
      <c r="J271" s="104">
        <f t="shared" si="47"/>
        <v>0</v>
      </c>
      <c r="K271" s="115"/>
    </row>
    <row r="272" spans="1:11" s="8" customFormat="1" ht="15.75" customHeight="1" x14ac:dyDescent="0.2">
      <c r="A272" s="122" t="s">
        <v>519</v>
      </c>
      <c r="B272" s="53" t="s">
        <v>520</v>
      </c>
      <c r="C272" s="38"/>
      <c r="D272" s="114"/>
      <c r="E272" s="49"/>
      <c r="F272" s="104"/>
      <c r="G272" s="104"/>
      <c r="H272" s="104"/>
      <c r="I272" s="104"/>
      <c r="J272" s="104">
        <f t="shared" si="47"/>
        <v>0</v>
      </c>
      <c r="K272" s="115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4">
        <f t="shared" ref="D273:I273" si="62">D274+D275+D276</f>
        <v>0</v>
      </c>
      <c r="E273" s="49">
        <f t="shared" si="62"/>
        <v>0</v>
      </c>
      <c r="F273" s="104">
        <f t="shared" si="62"/>
        <v>0</v>
      </c>
      <c r="G273" s="104">
        <f t="shared" si="62"/>
        <v>0</v>
      </c>
      <c r="H273" s="104">
        <f t="shared" si="62"/>
        <v>0</v>
      </c>
      <c r="I273" s="104">
        <f t="shared" si="62"/>
        <v>0</v>
      </c>
      <c r="J273" s="104">
        <f t="shared" si="47"/>
        <v>0</v>
      </c>
      <c r="K273" s="115">
        <f>K274+K275+K276</f>
        <v>0</v>
      </c>
    </row>
    <row r="274" spans="1:11" s="8" customFormat="1" ht="16.5" customHeight="1" x14ac:dyDescent="0.2">
      <c r="A274" s="122" t="s">
        <v>523</v>
      </c>
      <c r="B274" s="53" t="s">
        <v>524</v>
      </c>
      <c r="C274" s="38"/>
      <c r="D274" s="114"/>
      <c r="E274" s="49"/>
      <c r="F274" s="104"/>
      <c r="G274" s="104"/>
      <c r="H274" s="104"/>
      <c r="I274" s="104"/>
      <c r="J274" s="104">
        <f t="shared" si="47"/>
        <v>0</v>
      </c>
      <c r="K274" s="115"/>
    </row>
    <row r="275" spans="1:11" s="8" customFormat="1" ht="16.5" customHeight="1" x14ac:dyDescent="0.2">
      <c r="A275" s="122" t="s">
        <v>525</v>
      </c>
      <c r="B275" s="53" t="s">
        <v>526</v>
      </c>
      <c r="C275" s="38"/>
      <c r="D275" s="114"/>
      <c r="E275" s="49"/>
      <c r="F275" s="104"/>
      <c r="G275" s="104"/>
      <c r="H275" s="104"/>
      <c r="I275" s="104"/>
      <c r="J275" s="104">
        <f t="shared" si="47"/>
        <v>0</v>
      </c>
      <c r="K275" s="115"/>
    </row>
    <row r="276" spans="1:11" s="8" customFormat="1" ht="17.25" customHeight="1" x14ac:dyDescent="0.2">
      <c r="A276" s="122" t="s">
        <v>519</v>
      </c>
      <c r="B276" s="53" t="s">
        <v>527</v>
      </c>
      <c r="C276" s="38"/>
      <c r="D276" s="114"/>
      <c r="E276" s="49"/>
      <c r="F276" s="104"/>
      <c r="G276" s="104"/>
      <c r="H276" s="104"/>
      <c r="I276" s="104"/>
      <c r="J276" s="104">
        <f t="shared" ref="J276:J396" si="63">H276-I276</f>
        <v>0</v>
      </c>
      <c r="K276" s="115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4">
        <f t="shared" ref="D277:I277" si="64">D278+D279+D280</f>
        <v>0</v>
      </c>
      <c r="E277" s="49">
        <f t="shared" si="64"/>
        <v>0</v>
      </c>
      <c r="F277" s="104">
        <f t="shared" si="64"/>
        <v>0</v>
      </c>
      <c r="G277" s="104">
        <f t="shared" si="64"/>
        <v>0</v>
      </c>
      <c r="H277" s="104">
        <f t="shared" si="64"/>
        <v>0</v>
      </c>
      <c r="I277" s="104">
        <f t="shared" si="64"/>
        <v>0</v>
      </c>
      <c r="J277" s="104">
        <f t="shared" si="63"/>
        <v>0</v>
      </c>
      <c r="K277" s="115">
        <f>K278+K279+K280</f>
        <v>0</v>
      </c>
    </row>
    <row r="278" spans="1:11" s="8" customFormat="1" ht="15.75" customHeight="1" x14ac:dyDescent="0.2">
      <c r="A278" s="122" t="s">
        <v>530</v>
      </c>
      <c r="B278" s="53" t="s">
        <v>531</v>
      </c>
      <c r="C278" s="38"/>
      <c r="D278" s="114"/>
      <c r="E278" s="49"/>
      <c r="F278" s="104"/>
      <c r="G278" s="104"/>
      <c r="H278" s="104"/>
      <c r="I278" s="104"/>
      <c r="J278" s="104">
        <f t="shared" si="63"/>
        <v>0</v>
      </c>
      <c r="K278" s="115"/>
    </row>
    <row r="279" spans="1:11" s="8" customFormat="1" ht="15.75" customHeight="1" x14ac:dyDescent="0.2">
      <c r="A279" s="122" t="s">
        <v>532</v>
      </c>
      <c r="B279" s="53" t="s">
        <v>533</v>
      </c>
      <c r="C279" s="38"/>
      <c r="D279" s="114"/>
      <c r="E279" s="49"/>
      <c r="F279" s="104"/>
      <c r="G279" s="104"/>
      <c r="H279" s="104"/>
      <c r="I279" s="104"/>
      <c r="J279" s="104">
        <f t="shared" si="63"/>
        <v>0</v>
      </c>
      <c r="K279" s="115"/>
    </row>
    <row r="280" spans="1:11" s="8" customFormat="1" ht="16.5" customHeight="1" x14ac:dyDescent="0.2">
      <c r="A280" s="122" t="s">
        <v>519</v>
      </c>
      <c r="B280" s="80" t="s">
        <v>534</v>
      </c>
      <c r="C280" s="38"/>
      <c r="D280" s="114"/>
      <c r="E280" s="49"/>
      <c r="F280" s="104"/>
      <c r="G280" s="104"/>
      <c r="H280" s="104"/>
      <c r="I280" s="104"/>
      <c r="J280" s="104">
        <f t="shared" si="63"/>
        <v>0</v>
      </c>
      <c r="K280" s="115"/>
    </row>
    <row r="281" spans="1:11" s="147" customFormat="1" ht="16.5" customHeight="1" x14ac:dyDescent="0.2">
      <c r="A281" s="142" t="s">
        <v>535</v>
      </c>
      <c r="B281" s="143" t="s">
        <v>536</v>
      </c>
      <c r="C281" s="56">
        <f>C282</f>
        <v>0</v>
      </c>
      <c r="D281" s="144">
        <f t="shared" ref="D281:I281" si="65">D282</f>
        <v>0</v>
      </c>
      <c r="E281" s="78">
        <f t="shared" si="65"/>
        <v>0</v>
      </c>
      <c r="F281" s="145">
        <f t="shared" si="65"/>
        <v>0</v>
      </c>
      <c r="G281" s="145">
        <f t="shared" si="65"/>
        <v>0</v>
      </c>
      <c r="H281" s="145">
        <f t="shared" si="65"/>
        <v>0</v>
      </c>
      <c r="I281" s="145">
        <f t="shared" si="65"/>
        <v>0</v>
      </c>
      <c r="J281" s="145">
        <f t="shared" si="63"/>
        <v>0</v>
      </c>
      <c r="K281" s="146">
        <f>K282</f>
        <v>0</v>
      </c>
    </row>
    <row r="282" spans="1:11" s="8" customFormat="1" ht="16.5" customHeight="1" x14ac:dyDescent="0.2">
      <c r="A282" s="122" t="s">
        <v>525</v>
      </c>
      <c r="B282" s="148" t="s">
        <v>537</v>
      </c>
      <c r="C282" s="38"/>
      <c r="D282" s="149"/>
      <c r="E282" s="49"/>
      <c r="F282" s="104"/>
      <c r="G282" s="104"/>
      <c r="H282" s="104"/>
      <c r="I282" s="104"/>
      <c r="J282" s="104">
        <f t="shared" si="63"/>
        <v>0</v>
      </c>
      <c r="K282" s="115"/>
    </row>
    <row r="283" spans="1:11" s="8" customFormat="1" ht="29.25" customHeight="1" x14ac:dyDescent="0.2">
      <c r="A283" s="150" t="s">
        <v>538</v>
      </c>
      <c r="B283" s="151" t="s">
        <v>539</v>
      </c>
      <c r="C283" s="38"/>
      <c r="D283" s="149"/>
      <c r="E283" s="49"/>
      <c r="F283" s="104"/>
      <c r="G283" s="104"/>
      <c r="H283" s="104"/>
      <c r="I283" s="104"/>
      <c r="J283" s="104"/>
      <c r="K283" s="115"/>
    </row>
    <row r="284" spans="1:11" s="8" customFormat="1" ht="16.5" customHeight="1" x14ac:dyDescent="0.2">
      <c r="A284" s="152" t="s">
        <v>540</v>
      </c>
      <c r="B284" s="153" t="s">
        <v>541</v>
      </c>
      <c r="C284" s="38"/>
      <c r="D284" s="149"/>
      <c r="E284" s="49"/>
      <c r="F284" s="104"/>
      <c r="G284" s="104"/>
      <c r="H284" s="104"/>
      <c r="I284" s="104"/>
      <c r="J284" s="104"/>
      <c r="K284" s="115"/>
    </row>
    <row r="285" spans="1:11" s="8" customFormat="1" ht="16.5" customHeight="1" x14ac:dyDescent="0.2">
      <c r="A285" s="152" t="s">
        <v>542</v>
      </c>
      <c r="B285" s="153" t="s">
        <v>543</v>
      </c>
      <c r="C285" s="38"/>
      <c r="D285" s="149"/>
      <c r="E285" s="49"/>
      <c r="F285" s="104"/>
      <c r="G285" s="104"/>
      <c r="H285" s="104"/>
      <c r="I285" s="104"/>
      <c r="J285" s="104"/>
      <c r="K285" s="115"/>
    </row>
    <row r="286" spans="1:11" s="8" customFormat="1" ht="16.5" customHeight="1" x14ac:dyDescent="0.2">
      <c r="A286" s="154" t="s">
        <v>544</v>
      </c>
      <c r="B286" s="153" t="s">
        <v>545</v>
      </c>
      <c r="C286" s="38"/>
      <c r="D286" s="149"/>
      <c r="E286" s="49"/>
      <c r="F286" s="104"/>
      <c r="G286" s="104"/>
      <c r="H286" s="104"/>
      <c r="I286" s="104"/>
      <c r="J286" s="104"/>
      <c r="K286" s="115"/>
    </row>
    <row r="287" spans="1:11" s="8" customFormat="1" ht="27.75" customHeight="1" x14ac:dyDescent="0.2">
      <c r="A287" s="154" t="s">
        <v>546</v>
      </c>
      <c r="B287" s="155" t="s">
        <v>547</v>
      </c>
      <c r="C287" s="38"/>
      <c r="D287" s="149"/>
      <c r="E287" s="49"/>
      <c r="F287" s="104"/>
      <c r="G287" s="104"/>
      <c r="H287" s="104"/>
      <c r="I287" s="104"/>
      <c r="J287" s="104"/>
      <c r="K287" s="115"/>
    </row>
    <row r="288" spans="1:11" s="8" customFormat="1" ht="16.5" customHeight="1" x14ac:dyDescent="0.2">
      <c r="A288" s="152" t="s">
        <v>540</v>
      </c>
      <c r="B288" s="156" t="s">
        <v>548</v>
      </c>
      <c r="C288" s="38"/>
      <c r="D288" s="149"/>
      <c r="E288" s="49"/>
      <c r="F288" s="104"/>
      <c r="G288" s="104"/>
      <c r="H288" s="104"/>
      <c r="I288" s="104"/>
      <c r="J288" s="104"/>
      <c r="K288" s="115"/>
    </row>
    <row r="289" spans="1:11" s="8" customFormat="1" ht="16.5" customHeight="1" x14ac:dyDescent="0.2">
      <c r="A289" s="152" t="s">
        <v>542</v>
      </c>
      <c r="B289" s="156" t="s">
        <v>549</v>
      </c>
      <c r="C289" s="38"/>
      <c r="D289" s="149"/>
      <c r="E289" s="49"/>
      <c r="F289" s="104"/>
      <c r="G289" s="104"/>
      <c r="H289" s="104"/>
      <c r="I289" s="104"/>
      <c r="J289" s="104"/>
      <c r="K289" s="115"/>
    </row>
    <row r="290" spans="1:11" s="8" customFormat="1" ht="16.5" customHeight="1" x14ac:dyDescent="0.2">
      <c r="A290" s="154" t="s">
        <v>544</v>
      </c>
      <c r="B290" s="157" t="s">
        <v>550</v>
      </c>
      <c r="C290" s="38"/>
      <c r="D290" s="149"/>
      <c r="E290" s="49"/>
      <c r="F290" s="104"/>
      <c r="G290" s="104"/>
      <c r="H290" s="104"/>
      <c r="I290" s="104"/>
      <c r="J290" s="104"/>
      <c r="K290" s="115"/>
    </row>
    <row r="291" spans="1:11" s="8" customFormat="1" ht="24" customHeight="1" x14ac:dyDescent="0.2">
      <c r="A291" s="154" t="s">
        <v>551</v>
      </c>
      <c r="B291" s="158" t="s">
        <v>552</v>
      </c>
      <c r="C291" s="38"/>
      <c r="D291" s="149"/>
      <c r="E291" s="49"/>
      <c r="F291" s="104"/>
      <c r="G291" s="104"/>
      <c r="H291" s="104"/>
      <c r="I291" s="104"/>
      <c r="J291" s="104"/>
      <c r="K291" s="115"/>
    </row>
    <row r="292" spans="1:11" s="8" customFormat="1" ht="16.5" customHeight="1" x14ac:dyDescent="0.2">
      <c r="A292" s="152" t="s">
        <v>540</v>
      </c>
      <c r="B292" s="157" t="s">
        <v>553</v>
      </c>
      <c r="C292" s="38"/>
      <c r="D292" s="149"/>
      <c r="E292" s="49"/>
      <c r="F292" s="104"/>
      <c r="G292" s="104"/>
      <c r="H292" s="104"/>
      <c r="I292" s="104"/>
      <c r="J292" s="104"/>
      <c r="K292" s="115"/>
    </row>
    <row r="293" spans="1:11" s="8" customFormat="1" ht="16.5" customHeight="1" x14ac:dyDescent="0.2">
      <c r="A293" s="152" t="s">
        <v>542</v>
      </c>
      <c r="B293" s="157" t="s">
        <v>554</v>
      </c>
      <c r="C293" s="38"/>
      <c r="D293" s="149"/>
      <c r="E293" s="49"/>
      <c r="F293" s="104"/>
      <c r="G293" s="104"/>
      <c r="H293" s="104"/>
      <c r="I293" s="104"/>
      <c r="J293" s="104"/>
      <c r="K293" s="115"/>
    </row>
    <row r="294" spans="1:11" s="8" customFormat="1" ht="16.5" customHeight="1" x14ac:dyDescent="0.2">
      <c r="A294" s="154" t="s">
        <v>544</v>
      </c>
      <c r="B294" s="157" t="s">
        <v>555</v>
      </c>
      <c r="C294" s="38"/>
      <c r="D294" s="149"/>
      <c r="E294" s="49"/>
      <c r="F294" s="104"/>
      <c r="G294" s="104"/>
      <c r="H294" s="104"/>
      <c r="I294" s="104"/>
      <c r="J294" s="104"/>
      <c r="K294" s="115"/>
    </row>
    <row r="295" spans="1:11" s="8" customFormat="1" ht="22.5" customHeight="1" x14ac:dyDescent="0.2">
      <c r="A295" s="154" t="s">
        <v>556</v>
      </c>
      <c r="B295" s="158" t="s">
        <v>557</v>
      </c>
      <c r="C295" s="38"/>
      <c r="D295" s="149"/>
      <c r="E295" s="49"/>
      <c r="F295" s="104"/>
      <c r="G295" s="104"/>
      <c r="H295" s="104"/>
      <c r="I295" s="104"/>
      <c r="J295" s="104"/>
      <c r="K295" s="115"/>
    </row>
    <row r="296" spans="1:11" s="8" customFormat="1" ht="16.5" customHeight="1" x14ac:dyDescent="0.2">
      <c r="A296" s="152" t="s">
        <v>540</v>
      </c>
      <c r="B296" s="157" t="s">
        <v>558</v>
      </c>
      <c r="C296" s="38"/>
      <c r="D296" s="149"/>
      <c r="E296" s="49"/>
      <c r="F296" s="104"/>
      <c r="G296" s="104"/>
      <c r="H296" s="104"/>
      <c r="I296" s="104"/>
      <c r="J296" s="104"/>
      <c r="K296" s="115"/>
    </row>
    <row r="297" spans="1:11" s="8" customFormat="1" ht="16.5" customHeight="1" x14ac:dyDescent="0.2">
      <c r="A297" s="152" t="s">
        <v>542</v>
      </c>
      <c r="B297" s="157" t="s">
        <v>559</v>
      </c>
      <c r="C297" s="38"/>
      <c r="D297" s="149"/>
      <c r="E297" s="49"/>
      <c r="F297" s="104"/>
      <c r="G297" s="104"/>
      <c r="H297" s="104"/>
      <c r="I297" s="104"/>
      <c r="J297" s="104"/>
      <c r="K297" s="115"/>
    </row>
    <row r="298" spans="1:11" s="8" customFormat="1" ht="16.5" customHeight="1" x14ac:dyDescent="0.2">
      <c r="A298" s="154" t="s">
        <v>544</v>
      </c>
      <c r="B298" s="157" t="s">
        <v>560</v>
      </c>
      <c r="C298" s="38"/>
      <c r="D298" s="149"/>
      <c r="E298" s="49"/>
      <c r="F298" s="104"/>
      <c r="G298" s="104"/>
      <c r="H298" s="104"/>
      <c r="I298" s="104"/>
      <c r="J298" s="104"/>
      <c r="K298" s="115"/>
    </row>
    <row r="299" spans="1:11" s="8" customFormat="1" ht="24.75" customHeight="1" x14ac:dyDescent="0.2">
      <c r="A299" s="154" t="s">
        <v>561</v>
      </c>
      <c r="B299" s="158" t="s">
        <v>562</v>
      </c>
      <c r="C299" s="38"/>
      <c r="D299" s="149"/>
      <c r="E299" s="49"/>
      <c r="F299" s="104"/>
      <c r="G299" s="104"/>
      <c r="H299" s="104"/>
      <c r="I299" s="104"/>
      <c r="J299" s="104"/>
      <c r="K299" s="115"/>
    </row>
    <row r="300" spans="1:11" s="8" customFormat="1" ht="16.5" customHeight="1" x14ac:dyDescent="0.2">
      <c r="A300" s="154" t="s">
        <v>540</v>
      </c>
      <c r="B300" s="157" t="s">
        <v>563</v>
      </c>
      <c r="C300" s="38"/>
      <c r="D300" s="149"/>
      <c r="E300" s="49"/>
      <c r="F300" s="104"/>
      <c r="G300" s="104"/>
      <c r="H300" s="104"/>
      <c r="I300" s="104"/>
      <c r="J300" s="104"/>
      <c r="K300" s="115"/>
    </row>
    <row r="301" spans="1:11" s="8" customFormat="1" ht="16.5" customHeight="1" x14ac:dyDescent="0.2">
      <c r="A301" s="154" t="s">
        <v>542</v>
      </c>
      <c r="B301" s="157" t="s">
        <v>564</v>
      </c>
      <c r="C301" s="38"/>
      <c r="D301" s="149"/>
      <c r="E301" s="49"/>
      <c r="F301" s="104"/>
      <c r="G301" s="104"/>
      <c r="H301" s="104"/>
      <c r="I301" s="104"/>
      <c r="J301" s="104"/>
      <c r="K301" s="115"/>
    </row>
    <row r="302" spans="1:11" s="8" customFormat="1" ht="16.5" customHeight="1" x14ac:dyDescent="0.2">
      <c r="A302" s="154" t="s">
        <v>544</v>
      </c>
      <c r="B302" s="157" t="s">
        <v>565</v>
      </c>
      <c r="C302" s="38"/>
      <c r="D302" s="149"/>
      <c r="E302" s="49"/>
      <c r="F302" s="104"/>
      <c r="G302" s="104"/>
      <c r="H302" s="104"/>
      <c r="I302" s="104"/>
      <c r="J302" s="104"/>
      <c r="K302" s="115"/>
    </row>
    <row r="303" spans="1:11" s="8" customFormat="1" ht="28.5" customHeight="1" x14ac:dyDescent="0.2">
      <c r="A303" s="159" t="s">
        <v>566</v>
      </c>
      <c r="B303" s="160" t="s">
        <v>567</v>
      </c>
      <c r="C303" s="38"/>
      <c r="D303" s="149"/>
      <c r="E303" s="49"/>
      <c r="F303" s="104"/>
      <c r="G303" s="104"/>
      <c r="H303" s="104"/>
      <c r="I303" s="104"/>
      <c r="J303" s="104"/>
      <c r="K303" s="115"/>
    </row>
    <row r="304" spans="1:11" s="8" customFormat="1" ht="16.5" customHeight="1" x14ac:dyDescent="0.2">
      <c r="A304" s="152" t="s">
        <v>540</v>
      </c>
      <c r="B304" s="161" t="s">
        <v>568</v>
      </c>
      <c r="C304" s="38"/>
      <c r="D304" s="149"/>
      <c r="E304" s="49"/>
      <c r="F304" s="104"/>
      <c r="G304" s="104"/>
      <c r="H304" s="104"/>
      <c r="I304" s="104"/>
      <c r="J304" s="104"/>
      <c r="K304" s="115"/>
    </row>
    <row r="305" spans="1:11" s="8" customFormat="1" ht="16.5" customHeight="1" x14ac:dyDescent="0.2">
      <c r="A305" s="152" t="s">
        <v>542</v>
      </c>
      <c r="B305" s="161" t="s">
        <v>569</v>
      </c>
      <c r="C305" s="38"/>
      <c r="D305" s="149"/>
      <c r="E305" s="49"/>
      <c r="F305" s="104"/>
      <c r="G305" s="104"/>
      <c r="H305" s="104"/>
      <c r="I305" s="104"/>
      <c r="J305" s="104"/>
      <c r="K305" s="115"/>
    </row>
    <row r="306" spans="1:11" s="8" customFormat="1" ht="16.5" customHeight="1" x14ac:dyDescent="0.2">
      <c r="A306" s="154" t="s">
        <v>544</v>
      </c>
      <c r="B306" s="161" t="s">
        <v>570</v>
      </c>
      <c r="C306" s="38"/>
      <c r="D306" s="149"/>
      <c r="E306" s="49"/>
      <c r="F306" s="104"/>
      <c r="G306" s="104"/>
      <c r="H306" s="104"/>
      <c r="I306" s="104"/>
      <c r="J306" s="104"/>
      <c r="K306" s="115"/>
    </row>
    <row r="307" spans="1:11" s="8" customFormat="1" ht="16.5" customHeight="1" x14ac:dyDescent="0.2">
      <c r="A307" s="159" t="s">
        <v>571</v>
      </c>
      <c r="B307" s="160" t="s">
        <v>572</v>
      </c>
      <c r="C307" s="38"/>
      <c r="D307" s="149"/>
      <c r="E307" s="49"/>
      <c r="F307" s="104"/>
      <c r="G307" s="104"/>
      <c r="H307" s="104"/>
      <c r="I307" s="104"/>
      <c r="J307" s="104"/>
      <c r="K307" s="115"/>
    </row>
    <row r="308" spans="1:11" s="8" customFormat="1" ht="16.5" customHeight="1" x14ac:dyDescent="0.2">
      <c r="A308" s="152" t="s">
        <v>540</v>
      </c>
      <c r="B308" s="161" t="s">
        <v>573</v>
      </c>
      <c r="C308" s="38"/>
      <c r="D308" s="149"/>
      <c r="E308" s="49"/>
      <c r="F308" s="104"/>
      <c r="G308" s="104"/>
      <c r="H308" s="104"/>
      <c r="I308" s="104"/>
      <c r="J308" s="104"/>
      <c r="K308" s="115"/>
    </row>
    <row r="309" spans="1:11" s="8" customFormat="1" ht="16.5" customHeight="1" x14ac:dyDescent="0.2">
      <c r="A309" s="152" t="s">
        <v>542</v>
      </c>
      <c r="B309" s="161" t="s">
        <v>574</v>
      </c>
      <c r="C309" s="38"/>
      <c r="D309" s="149"/>
      <c r="E309" s="49"/>
      <c r="F309" s="104"/>
      <c r="G309" s="104"/>
      <c r="H309" s="104"/>
      <c r="I309" s="104"/>
      <c r="J309" s="104"/>
      <c r="K309" s="115"/>
    </row>
    <row r="310" spans="1:11" s="8" customFormat="1" ht="16.5" customHeight="1" x14ac:dyDescent="0.2">
      <c r="A310" s="154" t="s">
        <v>544</v>
      </c>
      <c r="B310" s="161" t="s">
        <v>575</v>
      </c>
      <c r="C310" s="38"/>
      <c r="D310" s="149"/>
      <c r="E310" s="49"/>
      <c r="F310" s="104"/>
      <c r="G310" s="104"/>
      <c r="H310" s="104"/>
      <c r="I310" s="104"/>
      <c r="J310" s="104"/>
      <c r="K310" s="115"/>
    </row>
    <row r="311" spans="1:11" s="8" customFormat="1" ht="24.75" customHeight="1" x14ac:dyDescent="0.2">
      <c r="A311" s="159" t="s">
        <v>576</v>
      </c>
      <c r="B311" s="160" t="s">
        <v>577</v>
      </c>
      <c r="C311" s="38"/>
      <c r="D311" s="149"/>
      <c r="E311" s="49"/>
      <c r="F311" s="104"/>
      <c r="G311" s="104"/>
      <c r="H311" s="104"/>
      <c r="I311" s="104"/>
      <c r="J311" s="104"/>
      <c r="K311" s="115"/>
    </row>
    <row r="312" spans="1:11" s="8" customFormat="1" ht="16.5" customHeight="1" x14ac:dyDescent="0.2">
      <c r="A312" s="152" t="s">
        <v>540</v>
      </c>
      <c r="B312" s="161" t="s">
        <v>578</v>
      </c>
      <c r="C312" s="38"/>
      <c r="D312" s="149"/>
      <c r="E312" s="49"/>
      <c r="F312" s="104"/>
      <c r="G312" s="104"/>
      <c r="H312" s="104"/>
      <c r="I312" s="104"/>
      <c r="J312" s="104"/>
      <c r="K312" s="115"/>
    </row>
    <row r="313" spans="1:11" s="8" customFormat="1" ht="16.5" customHeight="1" x14ac:dyDescent="0.2">
      <c r="A313" s="152" t="s">
        <v>542</v>
      </c>
      <c r="B313" s="161" t="s">
        <v>579</v>
      </c>
      <c r="C313" s="38"/>
      <c r="D313" s="149"/>
      <c r="E313" s="49"/>
      <c r="F313" s="104"/>
      <c r="G313" s="104"/>
      <c r="H313" s="104"/>
      <c r="I313" s="104"/>
      <c r="J313" s="104"/>
      <c r="K313" s="115"/>
    </row>
    <row r="314" spans="1:11" s="8" customFormat="1" ht="16.5" customHeight="1" x14ac:dyDescent="0.2">
      <c r="A314" s="152" t="s">
        <v>544</v>
      </c>
      <c r="B314" s="162" t="s">
        <v>580</v>
      </c>
      <c r="C314" s="38"/>
      <c r="D314" s="149"/>
      <c r="E314" s="49"/>
      <c r="F314" s="104"/>
      <c r="G314" s="104"/>
      <c r="H314" s="104"/>
      <c r="I314" s="104"/>
      <c r="J314" s="104"/>
      <c r="K314" s="115"/>
    </row>
    <row r="315" spans="1:11" s="8" customFormat="1" ht="25.5" customHeight="1" x14ac:dyDescent="0.2">
      <c r="A315" s="159" t="s">
        <v>581</v>
      </c>
      <c r="B315" s="163" t="s">
        <v>582</v>
      </c>
      <c r="C315" s="38"/>
      <c r="D315" s="149"/>
      <c r="E315" s="49"/>
      <c r="F315" s="104"/>
      <c r="G315" s="104"/>
      <c r="H315" s="104"/>
      <c r="I315" s="104"/>
      <c r="J315" s="104"/>
      <c r="K315" s="115"/>
    </row>
    <row r="316" spans="1:11" s="8" customFormat="1" ht="16.5" customHeight="1" x14ac:dyDescent="0.2">
      <c r="A316" s="152" t="s">
        <v>540</v>
      </c>
      <c r="B316" s="162" t="s">
        <v>583</v>
      </c>
      <c r="C316" s="38"/>
      <c r="D316" s="149"/>
      <c r="E316" s="49"/>
      <c r="F316" s="104"/>
      <c r="G316" s="104"/>
      <c r="H316" s="104"/>
      <c r="I316" s="104"/>
      <c r="J316" s="104"/>
      <c r="K316" s="115"/>
    </row>
    <row r="317" spans="1:11" s="8" customFormat="1" ht="16.5" customHeight="1" x14ac:dyDescent="0.2">
      <c r="A317" s="152" t="s">
        <v>542</v>
      </c>
      <c r="B317" s="162" t="s">
        <v>584</v>
      </c>
      <c r="C317" s="38"/>
      <c r="D317" s="149"/>
      <c r="E317" s="49"/>
      <c r="F317" s="104"/>
      <c r="G317" s="104"/>
      <c r="H317" s="104"/>
      <c r="I317" s="104"/>
      <c r="J317" s="104"/>
      <c r="K317" s="115"/>
    </row>
    <row r="318" spans="1:11" s="8" customFormat="1" ht="16.5" customHeight="1" x14ac:dyDescent="0.2">
      <c r="A318" s="154" t="s">
        <v>544</v>
      </c>
      <c r="B318" s="162" t="s">
        <v>585</v>
      </c>
      <c r="C318" s="38"/>
      <c r="D318" s="149"/>
      <c r="E318" s="49"/>
      <c r="F318" s="104"/>
      <c r="G318" s="104"/>
      <c r="H318" s="104"/>
      <c r="I318" s="104"/>
      <c r="J318" s="104"/>
      <c r="K318" s="115"/>
    </row>
    <row r="319" spans="1:11" s="8" customFormat="1" ht="25.5" customHeight="1" x14ac:dyDescent="0.2">
      <c r="A319" s="159" t="s">
        <v>586</v>
      </c>
      <c r="B319" s="163" t="s">
        <v>587</v>
      </c>
      <c r="C319" s="38"/>
      <c r="D319" s="149"/>
      <c r="E319" s="49"/>
      <c r="F319" s="104"/>
      <c r="G319" s="104"/>
      <c r="H319" s="104"/>
      <c r="I319" s="104"/>
      <c r="J319" s="104"/>
      <c r="K319" s="115"/>
    </row>
    <row r="320" spans="1:11" s="8" customFormat="1" ht="16.5" customHeight="1" x14ac:dyDescent="0.2">
      <c r="A320" s="152" t="s">
        <v>540</v>
      </c>
      <c r="B320" s="162" t="s">
        <v>588</v>
      </c>
      <c r="C320" s="38"/>
      <c r="D320" s="149"/>
      <c r="E320" s="49"/>
      <c r="F320" s="104"/>
      <c r="G320" s="104"/>
      <c r="H320" s="104"/>
      <c r="I320" s="104"/>
      <c r="J320" s="104"/>
      <c r="K320" s="115"/>
    </row>
    <row r="321" spans="1:11" s="8" customFormat="1" ht="16.5" customHeight="1" x14ac:dyDescent="0.2">
      <c r="A321" s="152" t="s">
        <v>542</v>
      </c>
      <c r="B321" s="162" t="s">
        <v>589</v>
      </c>
      <c r="C321" s="38"/>
      <c r="D321" s="149"/>
      <c r="E321" s="49"/>
      <c r="F321" s="104"/>
      <c r="G321" s="104"/>
      <c r="H321" s="104"/>
      <c r="I321" s="104"/>
      <c r="J321" s="104"/>
      <c r="K321" s="115"/>
    </row>
    <row r="322" spans="1:11" s="8" customFormat="1" ht="16.5" customHeight="1" x14ac:dyDescent="0.2">
      <c r="A322" s="154" t="s">
        <v>544</v>
      </c>
      <c r="B322" s="162" t="s">
        <v>590</v>
      </c>
      <c r="C322" s="38"/>
      <c r="D322" s="149"/>
      <c r="E322" s="49"/>
      <c r="F322" s="104"/>
      <c r="G322" s="104"/>
      <c r="H322" s="104"/>
      <c r="I322" s="104"/>
      <c r="J322" s="104"/>
      <c r="K322" s="115"/>
    </row>
    <row r="323" spans="1:11" s="8" customFormat="1" ht="16.5" customHeight="1" x14ac:dyDescent="0.2">
      <c r="A323" s="159" t="s">
        <v>591</v>
      </c>
      <c r="B323" s="164" t="s">
        <v>592</v>
      </c>
      <c r="C323" s="38"/>
      <c r="D323" s="149"/>
      <c r="E323" s="49"/>
      <c r="F323" s="104"/>
      <c r="G323" s="104"/>
      <c r="H323" s="104"/>
      <c r="I323" s="104"/>
      <c r="J323" s="104"/>
      <c r="K323" s="115"/>
    </row>
    <row r="324" spans="1:11" s="8" customFormat="1" ht="16.5" customHeight="1" x14ac:dyDescent="0.2">
      <c r="A324" s="152" t="s">
        <v>542</v>
      </c>
      <c r="B324" s="156" t="s">
        <v>593</v>
      </c>
      <c r="C324" s="38"/>
      <c r="D324" s="149"/>
      <c r="E324" s="49"/>
      <c r="F324" s="104"/>
      <c r="G324" s="104"/>
      <c r="H324" s="104"/>
      <c r="I324" s="104"/>
      <c r="J324" s="104"/>
      <c r="K324" s="115"/>
    </row>
    <row r="325" spans="1:11" s="8" customFormat="1" ht="24" customHeight="1" x14ac:dyDescent="0.2">
      <c r="A325" s="159" t="s">
        <v>594</v>
      </c>
      <c r="B325" s="163" t="s">
        <v>595</v>
      </c>
      <c r="C325" s="38"/>
      <c r="D325" s="149"/>
      <c r="E325" s="49"/>
      <c r="F325" s="104"/>
      <c r="G325" s="104"/>
      <c r="H325" s="104"/>
      <c r="I325" s="104"/>
      <c r="J325" s="104"/>
      <c r="K325" s="115"/>
    </row>
    <row r="326" spans="1:11" s="8" customFormat="1" ht="16.5" customHeight="1" x14ac:dyDescent="0.2">
      <c r="A326" s="152" t="s">
        <v>540</v>
      </c>
      <c r="B326" s="162" t="s">
        <v>596</v>
      </c>
      <c r="C326" s="38"/>
      <c r="D326" s="149"/>
      <c r="E326" s="49"/>
      <c r="F326" s="104"/>
      <c r="G326" s="104"/>
      <c r="H326" s="104"/>
      <c r="I326" s="104"/>
      <c r="J326" s="104"/>
      <c r="K326" s="115"/>
    </row>
    <row r="327" spans="1:11" s="8" customFormat="1" ht="16.5" customHeight="1" x14ac:dyDescent="0.2">
      <c r="A327" s="152" t="s">
        <v>542</v>
      </c>
      <c r="B327" s="162" t="s">
        <v>597</v>
      </c>
      <c r="C327" s="38"/>
      <c r="D327" s="149"/>
      <c r="E327" s="49"/>
      <c r="F327" s="104"/>
      <c r="G327" s="104"/>
      <c r="H327" s="104"/>
      <c r="I327" s="104"/>
      <c r="J327" s="104"/>
      <c r="K327" s="115"/>
    </row>
    <row r="328" spans="1:11" s="8" customFormat="1" ht="16.5" customHeight="1" x14ac:dyDescent="0.2">
      <c r="A328" s="152" t="s">
        <v>544</v>
      </c>
      <c r="B328" s="162" t="s">
        <v>598</v>
      </c>
      <c r="C328" s="38"/>
      <c r="D328" s="149"/>
      <c r="E328" s="49"/>
      <c r="F328" s="104"/>
      <c r="G328" s="104"/>
      <c r="H328" s="104"/>
      <c r="I328" s="104"/>
      <c r="J328" s="104"/>
      <c r="K328" s="115"/>
    </row>
    <row r="329" spans="1:11" s="8" customFormat="1" ht="44.25" customHeight="1" x14ac:dyDescent="0.2">
      <c r="A329" s="165" t="s">
        <v>599</v>
      </c>
      <c r="B329" s="166" t="s">
        <v>600</v>
      </c>
      <c r="C329" s="38">
        <f>C330+C334+C338+C342+C346+C350+C354+C358+C362+C366+C370+C374+C378</f>
        <v>0</v>
      </c>
      <c r="D329" s="149">
        <f>D330+D334+D338+D342+D346+D350+D354+D358+D362+D366+D370+D374+D378</f>
        <v>0</v>
      </c>
      <c r="E329" s="49">
        <f>E382</f>
        <v>646000</v>
      </c>
      <c r="F329" s="49">
        <f t="shared" ref="F329:K329" si="66">F382</f>
        <v>646000</v>
      </c>
      <c r="G329" s="49">
        <f t="shared" si="66"/>
        <v>0</v>
      </c>
      <c r="H329" s="49">
        <f t="shared" si="66"/>
        <v>0</v>
      </c>
      <c r="I329" s="49">
        <f t="shared" si="66"/>
        <v>0</v>
      </c>
      <c r="J329" s="49">
        <f t="shared" si="66"/>
        <v>0</v>
      </c>
      <c r="K329" s="49">
        <f t="shared" si="66"/>
        <v>0</v>
      </c>
    </row>
    <row r="330" spans="1:11" s="8" customFormat="1" ht="24.75" customHeight="1" x14ac:dyDescent="0.2">
      <c r="A330" s="84" t="s">
        <v>601</v>
      </c>
      <c r="B330" s="167" t="s">
        <v>602</v>
      </c>
      <c r="C330" s="38">
        <f>C331+C332+C333</f>
        <v>0</v>
      </c>
      <c r="D330" s="149">
        <f t="shared" ref="D330:I330" si="67">D331+D332+D333</f>
        <v>0</v>
      </c>
      <c r="E330" s="49">
        <f t="shared" si="67"/>
        <v>0</v>
      </c>
      <c r="F330" s="104">
        <f t="shared" si="67"/>
        <v>0</v>
      </c>
      <c r="G330" s="104">
        <f t="shared" si="67"/>
        <v>0</v>
      </c>
      <c r="H330" s="104">
        <f t="shared" si="67"/>
        <v>0</v>
      </c>
      <c r="I330" s="104">
        <f t="shared" si="67"/>
        <v>0</v>
      </c>
      <c r="J330" s="104">
        <f t="shared" si="63"/>
        <v>0</v>
      </c>
      <c r="K330" s="115">
        <f>K331+K332+K333</f>
        <v>0</v>
      </c>
    </row>
    <row r="331" spans="1:11" s="8" customFormat="1" ht="16.5" customHeight="1" x14ac:dyDescent="0.2">
      <c r="A331" s="122" t="s">
        <v>603</v>
      </c>
      <c r="B331" s="167" t="s">
        <v>604</v>
      </c>
      <c r="C331" s="38"/>
      <c r="D331" s="149"/>
      <c r="E331" s="49"/>
      <c r="F331" s="104"/>
      <c r="G331" s="104"/>
      <c r="H331" s="104"/>
      <c r="I331" s="104"/>
      <c r="J331" s="104">
        <f t="shared" si="63"/>
        <v>0</v>
      </c>
      <c r="K331" s="115"/>
    </row>
    <row r="332" spans="1:11" s="8" customFormat="1" ht="18.75" customHeight="1" x14ac:dyDescent="0.2">
      <c r="A332" s="122" t="s">
        <v>605</v>
      </c>
      <c r="B332" s="167" t="s">
        <v>606</v>
      </c>
      <c r="C332" s="38"/>
      <c r="D332" s="149"/>
      <c r="E332" s="49"/>
      <c r="F332" s="104"/>
      <c r="G332" s="104"/>
      <c r="H332" s="104"/>
      <c r="I332" s="104"/>
      <c r="J332" s="104">
        <f t="shared" si="63"/>
        <v>0</v>
      </c>
      <c r="K332" s="115"/>
    </row>
    <row r="333" spans="1:11" s="8" customFormat="1" ht="17.25" customHeight="1" x14ac:dyDescent="0.2">
      <c r="A333" s="122" t="s">
        <v>544</v>
      </c>
      <c r="B333" s="167" t="s">
        <v>607</v>
      </c>
      <c r="C333" s="38"/>
      <c r="D333" s="149"/>
      <c r="E333" s="49"/>
      <c r="F333" s="104"/>
      <c r="G333" s="104"/>
      <c r="H333" s="104"/>
      <c r="I333" s="104"/>
      <c r="J333" s="104">
        <f t="shared" si="63"/>
        <v>0</v>
      </c>
      <c r="K333" s="115"/>
    </row>
    <row r="334" spans="1:11" s="8" customFormat="1" ht="19.5" customHeight="1" x14ac:dyDescent="0.2">
      <c r="A334" s="122" t="s">
        <v>608</v>
      </c>
      <c r="B334" s="167" t="s">
        <v>609</v>
      </c>
      <c r="C334" s="38">
        <f>C335+C336+C337</f>
        <v>0</v>
      </c>
      <c r="D334" s="149">
        <f t="shared" ref="D334:I334" si="68">D335+D336+D337</f>
        <v>0</v>
      </c>
      <c r="E334" s="49">
        <f t="shared" si="68"/>
        <v>0</v>
      </c>
      <c r="F334" s="104">
        <f t="shared" si="68"/>
        <v>0</v>
      </c>
      <c r="G334" s="104">
        <f t="shared" si="68"/>
        <v>0</v>
      </c>
      <c r="H334" s="104">
        <f t="shared" si="68"/>
        <v>0</v>
      </c>
      <c r="I334" s="104">
        <f t="shared" si="68"/>
        <v>0</v>
      </c>
      <c r="J334" s="104">
        <f t="shared" si="63"/>
        <v>0</v>
      </c>
      <c r="K334" s="115">
        <f>K335+K336+K337</f>
        <v>0</v>
      </c>
    </row>
    <row r="335" spans="1:11" s="8" customFormat="1" ht="21" customHeight="1" x14ac:dyDescent="0.2">
      <c r="A335" s="122" t="s">
        <v>603</v>
      </c>
      <c r="B335" s="167" t="s">
        <v>610</v>
      </c>
      <c r="C335" s="38"/>
      <c r="D335" s="149"/>
      <c r="E335" s="49"/>
      <c r="F335" s="104"/>
      <c r="G335" s="104"/>
      <c r="H335" s="104"/>
      <c r="I335" s="104"/>
      <c r="J335" s="104">
        <f t="shared" si="63"/>
        <v>0</v>
      </c>
      <c r="K335" s="115"/>
    </row>
    <row r="336" spans="1:11" s="8" customFormat="1" ht="14.25" customHeight="1" x14ac:dyDescent="0.2">
      <c r="A336" s="122" t="s">
        <v>611</v>
      </c>
      <c r="B336" s="167" t="s">
        <v>612</v>
      </c>
      <c r="C336" s="38"/>
      <c r="D336" s="149"/>
      <c r="E336" s="49"/>
      <c r="F336" s="104"/>
      <c r="G336" s="104"/>
      <c r="H336" s="104"/>
      <c r="I336" s="104"/>
      <c r="J336" s="104">
        <f t="shared" si="63"/>
        <v>0</v>
      </c>
      <c r="K336" s="115"/>
    </row>
    <row r="337" spans="1:11" s="8" customFormat="1" ht="16.5" customHeight="1" x14ac:dyDescent="0.2">
      <c r="A337" s="122" t="s">
        <v>544</v>
      </c>
      <c r="B337" s="167" t="s">
        <v>613</v>
      </c>
      <c r="C337" s="38"/>
      <c r="D337" s="149"/>
      <c r="E337" s="49"/>
      <c r="F337" s="104"/>
      <c r="G337" s="104"/>
      <c r="H337" s="104"/>
      <c r="I337" s="104"/>
      <c r="J337" s="104">
        <f t="shared" si="63"/>
        <v>0</v>
      </c>
      <c r="K337" s="115"/>
    </row>
    <row r="338" spans="1:11" s="8" customFormat="1" ht="15.75" customHeight="1" x14ac:dyDescent="0.2">
      <c r="A338" s="122" t="s">
        <v>614</v>
      </c>
      <c r="B338" s="167" t="s">
        <v>615</v>
      </c>
      <c r="C338" s="38">
        <f>C339+C340+C341</f>
        <v>0</v>
      </c>
      <c r="D338" s="149">
        <f t="shared" ref="D338:I338" si="69">D339+D340+D341</f>
        <v>0</v>
      </c>
      <c r="E338" s="49">
        <f t="shared" si="69"/>
        <v>0</v>
      </c>
      <c r="F338" s="104">
        <f t="shared" si="69"/>
        <v>0</v>
      </c>
      <c r="G338" s="104">
        <f t="shared" si="69"/>
        <v>0</v>
      </c>
      <c r="H338" s="104">
        <f t="shared" si="69"/>
        <v>0</v>
      </c>
      <c r="I338" s="104">
        <f t="shared" si="69"/>
        <v>0</v>
      </c>
      <c r="J338" s="104">
        <f t="shared" si="63"/>
        <v>0</v>
      </c>
      <c r="K338" s="115">
        <f>K339+K340+K341</f>
        <v>0</v>
      </c>
    </row>
    <row r="339" spans="1:11" s="8" customFormat="1" ht="18" customHeight="1" x14ac:dyDescent="0.2">
      <c r="A339" s="122" t="s">
        <v>603</v>
      </c>
      <c r="B339" s="167" t="s">
        <v>616</v>
      </c>
      <c r="C339" s="38"/>
      <c r="D339" s="149"/>
      <c r="E339" s="49"/>
      <c r="F339" s="104"/>
      <c r="G339" s="104"/>
      <c r="H339" s="104"/>
      <c r="I339" s="104"/>
      <c r="J339" s="104">
        <f t="shared" si="63"/>
        <v>0</v>
      </c>
      <c r="K339" s="115"/>
    </row>
    <row r="340" spans="1:11" s="8" customFormat="1" ht="17.25" customHeight="1" x14ac:dyDescent="0.2">
      <c r="A340" s="122" t="s">
        <v>611</v>
      </c>
      <c r="B340" s="167" t="s">
        <v>617</v>
      </c>
      <c r="C340" s="38"/>
      <c r="D340" s="149"/>
      <c r="E340" s="49"/>
      <c r="F340" s="104"/>
      <c r="G340" s="104"/>
      <c r="H340" s="104"/>
      <c r="I340" s="104"/>
      <c r="J340" s="104">
        <f t="shared" si="63"/>
        <v>0</v>
      </c>
      <c r="K340" s="115"/>
    </row>
    <row r="341" spans="1:11" s="8" customFormat="1" ht="17.25" customHeight="1" x14ac:dyDescent="0.2">
      <c r="A341" s="122" t="s">
        <v>544</v>
      </c>
      <c r="B341" s="167" t="s">
        <v>618</v>
      </c>
      <c r="C341" s="38"/>
      <c r="D341" s="149"/>
      <c r="E341" s="49"/>
      <c r="F341" s="104"/>
      <c r="G341" s="104"/>
      <c r="H341" s="104"/>
      <c r="I341" s="104"/>
      <c r="J341" s="104">
        <f t="shared" si="63"/>
        <v>0</v>
      </c>
      <c r="K341" s="115"/>
    </row>
    <row r="342" spans="1:11" s="8" customFormat="1" ht="28.5" customHeight="1" x14ac:dyDescent="0.2">
      <c r="A342" s="168" t="s">
        <v>619</v>
      </c>
      <c r="B342" s="148" t="s">
        <v>620</v>
      </c>
      <c r="C342" s="38">
        <f>C343+C344+C345</f>
        <v>0</v>
      </c>
      <c r="D342" s="149">
        <f t="shared" ref="D342:I342" si="70">D343+D344+D345</f>
        <v>0</v>
      </c>
      <c r="E342" s="49">
        <f t="shared" si="70"/>
        <v>0</v>
      </c>
      <c r="F342" s="104">
        <f t="shared" si="70"/>
        <v>0</v>
      </c>
      <c r="G342" s="104">
        <f t="shared" si="70"/>
        <v>0</v>
      </c>
      <c r="H342" s="104">
        <f t="shared" si="70"/>
        <v>0</v>
      </c>
      <c r="I342" s="104">
        <f t="shared" si="70"/>
        <v>0</v>
      </c>
      <c r="J342" s="104">
        <f t="shared" si="63"/>
        <v>0</v>
      </c>
      <c r="K342" s="115">
        <f>K343+K344+K345</f>
        <v>0</v>
      </c>
    </row>
    <row r="343" spans="1:11" s="8" customFormat="1" ht="15.75" customHeight="1" x14ac:dyDescent="0.2">
      <c r="A343" s="122" t="s">
        <v>530</v>
      </c>
      <c r="B343" s="148" t="s">
        <v>621</v>
      </c>
      <c r="C343" s="38"/>
      <c r="D343" s="149"/>
      <c r="E343" s="49"/>
      <c r="F343" s="104"/>
      <c r="G343" s="104"/>
      <c r="H343" s="104"/>
      <c r="I343" s="104"/>
      <c r="J343" s="104">
        <f t="shared" si="63"/>
        <v>0</v>
      </c>
      <c r="K343" s="115"/>
    </row>
    <row r="344" spans="1:11" s="8" customFormat="1" ht="16.5" customHeight="1" x14ac:dyDescent="0.2">
      <c r="A344" s="122" t="s">
        <v>532</v>
      </c>
      <c r="B344" s="148" t="s">
        <v>622</v>
      </c>
      <c r="C344" s="38"/>
      <c r="D344" s="149"/>
      <c r="E344" s="49"/>
      <c r="F344" s="104"/>
      <c r="G344" s="104"/>
      <c r="H344" s="104"/>
      <c r="I344" s="104"/>
      <c r="J344" s="104">
        <f t="shared" si="63"/>
        <v>0</v>
      </c>
      <c r="K344" s="115"/>
    </row>
    <row r="345" spans="1:11" s="8" customFormat="1" ht="15" customHeight="1" x14ac:dyDescent="0.2">
      <c r="A345" s="122" t="s">
        <v>519</v>
      </c>
      <c r="B345" s="148" t="s">
        <v>623</v>
      </c>
      <c r="C345" s="38"/>
      <c r="D345" s="149"/>
      <c r="E345" s="49"/>
      <c r="F345" s="104"/>
      <c r="G345" s="104"/>
      <c r="H345" s="104"/>
      <c r="I345" s="104"/>
      <c r="J345" s="104">
        <f t="shared" si="63"/>
        <v>0</v>
      </c>
      <c r="K345" s="115"/>
    </row>
    <row r="346" spans="1:11" s="8" customFormat="1" ht="24" customHeight="1" x14ac:dyDescent="0.2">
      <c r="A346" s="168" t="s">
        <v>624</v>
      </c>
      <c r="B346" s="148" t="s">
        <v>625</v>
      </c>
      <c r="C346" s="38">
        <f>C347+C348+C349</f>
        <v>0</v>
      </c>
      <c r="D346" s="149">
        <f t="shared" ref="D346:I346" si="71">D347+D348+D349</f>
        <v>0</v>
      </c>
      <c r="E346" s="49">
        <f t="shared" si="71"/>
        <v>0</v>
      </c>
      <c r="F346" s="104">
        <f t="shared" si="71"/>
        <v>0</v>
      </c>
      <c r="G346" s="104">
        <f t="shared" si="71"/>
        <v>0</v>
      </c>
      <c r="H346" s="104">
        <f t="shared" si="71"/>
        <v>0</v>
      </c>
      <c r="I346" s="104">
        <f t="shared" si="71"/>
        <v>0</v>
      </c>
      <c r="J346" s="104">
        <f t="shared" si="63"/>
        <v>0</v>
      </c>
      <c r="K346" s="115">
        <f>K347+K348+K349</f>
        <v>0</v>
      </c>
    </row>
    <row r="347" spans="1:11" s="8" customFormat="1" ht="18" customHeight="1" x14ac:dyDescent="0.2">
      <c r="A347" s="122" t="s">
        <v>530</v>
      </c>
      <c r="B347" s="148" t="s">
        <v>626</v>
      </c>
      <c r="C347" s="38"/>
      <c r="D347" s="149"/>
      <c r="E347" s="49"/>
      <c r="F347" s="104"/>
      <c r="G347" s="104"/>
      <c r="H347" s="104"/>
      <c r="I347" s="104"/>
      <c r="J347" s="104">
        <f t="shared" si="63"/>
        <v>0</v>
      </c>
      <c r="K347" s="115"/>
    </row>
    <row r="348" spans="1:11" s="8" customFormat="1" ht="15.75" customHeight="1" x14ac:dyDescent="0.2">
      <c r="A348" s="122" t="s">
        <v>532</v>
      </c>
      <c r="B348" s="148" t="s">
        <v>627</v>
      </c>
      <c r="C348" s="38"/>
      <c r="D348" s="149"/>
      <c r="E348" s="49"/>
      <c r="F348" s="104"/>
      <c r="G348" s="104"/>
      <c r="H348" s="104"/>
      <c r="I348" s="104"/>
      <c r="J348" s="104">
        <f t="shared" si="63"/>
        <v>0</v>
      </c>
      <c r="K348" s="115"/>
    </row>
    <row r="349" spans="1:11" s="8" customFormat="1" ht="15" customHeight="1" x14ac:dyDescent="0.2">
      <c r="A349" s="122" t="s">
        <v>519</v>
      </c>
      <c r="B349" s="148" t="s">
        <v>628</v>
      </c>
      <c r="C349" s="38"/>
      <c r="D349" s="149"/>
      <c r="E349" s="49"/>
      <c r="F349" s="104"/>
      <c r="G349" s="104"/>
      <c r="H349" s="104"/>
      <c r="I349" s="104"/>
      <c r="J349" s="104">
        <f t="shared" si="63"/>
        <v>0</v>
      </c>
      <c r="K349" s="115"/>
    </row>
    <row r="350" spans="1:11" s="8" customFormat="1" ht="26.25" customHeight="1" x14ac:dyDescent="0.2">
      <c r="A350" s="169" t="s">
        <v>629</v>
      </c>
      <c r="B350" s="167" t="s">
        <v>630</v>
      </c>
      <c r="C350" s="38">
        <f>C351+C352+C353</f>
        <v>0</v>
      </c>
      <c r="D350" s="149">
        <f t="shared" ref="D350:I350" si="72">D351+D352+D353</f>
        <v>0</v>
      </c>
      <c r="E350" s="49">
        <f t="shared" si="72"/>
        <v>0</v>
      </c>
      <c r="F350" s="104">
        <f t="shared" si="72"/>
        <v>0</v>
      </c>
      <c r="G350" s="104">
        <f t="shared" si="72"/>
        <v>0</v>
      </c>
      <c r="H350" s="104">
        <f t="shared" si="72"/>
        <v>0</v>
      </c>
      <c r="I350" s="104">
        <f t="shared" si="72"/>
        <v>0</v>
      </c>
      <c r="J350" s="104">
        <f t="shared" si="63"/>
        <v>0</v>
      </c>
      <c r="K350" s="115">
        <f>K351+K352+K353</f>
        <v>0</v>
      </c>
    </row>
    <row r="351" spans="1:11" s="8" customFormat="1" ht="15" customHeight="1" x14ac:dyDescent="0.2">
      <c r="A351" s="170" t="s">
        <v>603</v>
      </c>
      <c r="B351" s="167" t="s">
        <v>631</v>
      </c>
      <c r="C351" s="38"/>
      <c r="D351" s="149"/>
      <c r="E351" s="49"/>
      <c r="F351" s="104"/>
      <c r="G351" s="104"/>
      <c r="H351" s="104"/>
      <c r="I351" s="104"/>
      <c r="J351" s="104">
        <f t="shared" si="63"/>
        <v>0</v>
      </c>
      <c r="K351" s="115"/>
    </row>
    <row r="352" spans="1:11" s="8" customFormat="1" ht="15" customHeight="1" x14ac:dyDescent="0.2">
      <c r="A352" s="170" t="s">
        <v>632</v>
      </c>
      <c r="B352" s="167" t="s">
        <v>633</v>
      </c>
      <c r="C352" s="38"/>
      <c r="D352" s="149"/>
      <c r="E352" s="49"/>
      <c r="F352" s="104"/>
      <c r="G352" s="104"/>
      <c r="H352" s="104"/>
      <c r="I352" s="104"/>
      <c r="J352" s="104">
        <f t="shared" si="63"/>
        <v>0</v>
      </c>
      <c r="K352" s="115"/>
    </row>
    <row r="353" spans="1:11" s="8" customFormat="1" ht="15" customHeight="1" x14ac:dyDescent="0.2">
      <c r="A353" s="170" t="s">
        <v>544</v>
      </c>
      <c r="B353" s="167" t="s">
        <v>634</v>
      </c>
      <c r="C353" s="38"/>
      <c r="D353" s="149"/>
      <c r="E353" s="49"/>
      <c r="F353" s="104"/>
      <c r="G353" s="104"/>
      <c r="H353" s="104"/>
      <c r="I353" s="104"/>
      <c r="J353" s="104">
        <f t="shared" si="63"/>
        <v>0</v>
      </c>
      <c r="K353" s="115"/>
    </row>
    <row r="354" spans="1:11" s="8" customFormat="1" ht="25.5" customHeight="1" x14ac:dyDescent="0.2">
      <c r="A354" s="169" t="s">
        <v>635</v>
      </c>
      <c r="B354" s="167" t="s">
        <v>636</v>
      </c>
      <c r="C354" s="38">
        <f>C355+C356+C357</f>
        <v>0</v>
      </c>
      <c r="D354" s="149">
        <f t="shared" ref="D354:I354" si="73">D355+D356+D357</f>
        <v>0</v>
      </c>
      <c r="E354" s="49">
        <f t="shared" si="73"/>
        <v>0</v>
      </c>
      <c r="F354" s="104">
        <f t="shared" si="73"/>
        <v>0</v>
      </c>
      <c r="G354" s="104">
        <f t="shared" si="73"/>
        <v>0</v>
      </c>
      <c r="H354" s="104">
        <f t="shared" si="73"/>
        <v>0</v>
      </c>
      <c r="I354" s="104">
        <f t="shared" si="73"/>
        <v>0</v>
      </c>
      <c r="J354" s="104">
        <f t="shared" si="63"/>
        <v>0</v>
      </c>
      <c r="K354" s="115">
        <f>K355+K356+K357</f>
        <v>0</v>
      </c>
    </row>
    <row r="355" spans="1:11" s="8" customFormat="1" ht="15" customHeight="1" x14ac:dyDescent="0.2">
      <c r="A355" s="170" t="s">
        <v>603</v>
      </c>
      <c r="B355" s="167" t="s">
        <v>637</v>
      </c>
      <c r="C355" s="38"/>
      <c r="D355" s="149"/>
      <c r="E355" s="49"/>
      <c r="F355" s="104"/>
      <c r="G355" s="104"/>
      <c r="H355" s="104"/>
      <c r="I355" s="104"/>
      <c r="J355" s="104">
        <f t="shared" si="63"/>
        <v>0</v>
      </c>
      <c r="K355" s="115"/>
    </row>
    <row r="356" spans="1:11" s="8" customFormat="1" ht="15" customHeight="1" x14ac:dyDescent="0.2">
      <c r="A356" s="170" t="s">
        <v>611</v>
      </c>
      <c r="B356" s="167" t="s">
        <v>638</v>
      </c>
      <c r="C356" s="38"/>
      <c r="D356" s="149"/>
      <c r="E356" s="49"/>
      <c r="F356" s="104"/>
      <c r="G356" s="104"/>
      <c r="H356" s="104"/>
      <c r="I356" s="104"/>
      <c r="J356" s="104">
        <f t="shared" si="63"/>
        <v>0</v>
      </c>
      <c r="K356" s="115"/>
    </row>
    <row r="357" spans="1:11" s="8" customFormat="1" ht="15" customHeight="1" x14ac:dyDescent="0.2">
      <c r="A357" s="170" t="s">
        <v>491</v>
      </c>
      <c r="B357" s="167" t="s">
        <v>639</v>
      </c>
      <c r="C357" s="38"/>
      <c r="D357" s="149"/>
      <c r="E357" s="49"/>
      <c r="F357" s="104"/>
      <c r="G357" s="104"/>
      <c r="H357" s="104"/>
      <c r="I357" s="104"/>
      <c r="J357" s="104">
        <f t="shared" si="63"/>
        <v>0</v>
      </c>
      <c r="K357" s="115"/>
    </row>
    <row r="358" spans="1:11" s="8" customFormat="1" ht="15" customHeight="1" x14ac:dyDescent="0.2">
      <c r="A358" s="170" t="s">
        <v>640</v>
      </c>
      <c r="B358" s="167" t="s">
        <v>641</v>
      </c>
      <c r="C358" s="38">
        <f>C359+C360+C361</f>
        <v>0</v>
      </c>
      <c r="D358" s="149">
        <f t="shared" ref="D358:I358" si="74">D359+D360+D361</f>
        <v>0</v>
      </c>
      <c r="E358" s="49">
        <f t="shared" si="74"/>
        <v>0</v>
      </c>
      <c r="F358" s="104">
        <f t="shared" si="74"/>
        <v>0</v>
      </c>
      <c r="G358" s="104">
        <f t="shared" si="74"/>
        <v>0</v>
      </c>
      <c r="H358" s="104">
        <f t="shared" si="74"/>
        <v>0</v>
      </c>
      <c r="I358" s="104">
        <f t="shared" si="74"/>
        <v>0</v>
      </c>
      <c r="J358" s="104">
        <f t="shared" si="63"/>
        <v>0</v>
      </c>
      <c r="K358" s="115">
        <f>K359+K360+K361</f>
        <v>0</v>
      </c>
    </row>
    <row r="359" spans="1:11" s="8" customFormat="1" ht="15" customHeight="1" x14ac:dyDescent="0.2">
      <c r="A359" s="170" t="s">
        <v>603</v>
      </c>
      <c r="B359" s="167" t="s">
        <v>642</v>
      </c>
      <c r="C359" s="38"/>
      <c r="D359" s="149"/>
      <c r="E359" s="49"/>
      <c r="F359" s="104"/>
      <c r="G359" s="104"/>
      <c r="H359" s="104"/>
      <c r="I359" s="104"/>
      <c r="J359" s="104">
        <f t="shared" si="63"/>
        <v>0</v>
      </c>
      <c r="K359" s="115"/>
    </row>
    <row r="360" spans="1:11" s="8" customFormat="1" ht="15" customHeight="1" x14ac:dyDescent="0.2">
      <c r="A360" s="170" t="s">
        <v>611</v>
      </c>
      <c r="B360" s="167" t="s">
        <v>643</v>
      </c>
      <c r="C360" s="38"/>
      <c r="D360" s="149"/>
      <c r="E360" s="49"/>
      <c r="F360" s="104"/>
      <c r="G360" s="104"/>
      <c r="H360" s="104"/>
      <c r="I360" s="104"/>
      <c r="J360" s="104">
        <f t="shared" si="63"/>
        <v>0</v>
      </c>
      <c r="K360" s="115"/>
    </row>
    <row r="361" spans="1:11" s="8" customFormat="1" ht="15" customHeight="1" x14ac:dyDescent="0.2">
      <c r="A361" s="170" t="s">
        <v>491</v>
      </c>
      <c r="B361" s="167" t="s">
        <v>644</v>
      </c>
      <c r="C361" s="38"/>
      <c r="D361" s="149"/>
      <c r="E361" s="49"/>
      <c r="F361" s="104"/>
      <c r="G361" s="104"/>
      <c r="H361" s="104"/>
      <c r="I361" s="104"/>
      <c r="J361" s="104">
        <f t="shared" si="63"/>
        <v>0</v>
      </c>
      <c r="K361" s="115"/>
    </row>
    <row r="362" spans="1:11" s="8" customFormat="1" ht="16.5" customHeight="1" x14ac:dyDescent="0.2">
      <c r="A362" s="171" t="s">
        <v>645</v>
      </c>
      <c r="B362" s="167" t="s">
        <v>646</v>
      </c>
      <c r="C362" s="38">
        <f>C363+C364+C365</f>
        <v>0</v>
      </c>
      <c r="D362" s="149">
        <f t="shared" ref="D362:I362" si="75">D363+D364+D365</f>
        <v>0</v>
      </c>
      <c r="E362" s="49">
        <f t="shared" si="75"/>
        <v>0</v>
      </c>
      <c r="F362" s="104">
        <f t="shared" si="75"/>
        <v>0</v>
      </c>
      <c r="G362" s="104">
        <f t="shared" si="75"/>
        <v>0</v>
      </c>
      <c r="H362" s="104">
        <f t="shared" si="75"/>
        <v>0</v>
      </c>
      <c r="I362" s="104">
        <f t="shared" si="75"/>
        <v>0</v>
      </c>
      <c r="J362" s="104">
        <f t="shared" si="63"/>
        <v>0</v>
      </c>
      <c r="K362" s="115">
        <f>K363+K364+K365</f>
        <v>0</v>
      </c>
    </row>
    <row r="363" spans="1:11" s="8" customFormat="1" ht="16.5" customHeight="1" x14ac:dyDescent="0.2">
      <c r="A363" s="172" t="s">
        <v>647</v>
      </c>
      <c r="B363" s="167" t="s">
        <v>648</v>
      </c>
      <c r="C363" s="38"/>
      <c r="D363" s="149"/>
      <c r="E363" s="49"/>
      <c r="F363" s="104"/>
      <c r="G363" s="104"/>
      <c r="H363" s="104"/>
      <c r="I363" s="104"/>
      <c r="J363" s="104">
        <f t="shared" si="63"/>
        <v>0</v>
      </c>
      <c r="K363" s="115"/>
    </row>
    <row r="364" spans="1:11" s="8" customFormat="1" ht="16.5" customHeight="1" x14ac:dyDescent="0.2">
      <c r="A364" s="172" t="s">
        <v>649</v>
      </c>
      <c r="B364" s="167" t="s">
        <v>650</v>
      </c>
      <c r="C364" s="38"/>
      <c r="D364" s="149"/>
      <c r="E364" s="49"/>
      <c r="F364" s="104"/>
      <c r="G364" s="104"/>
      <c r="H364" s="104"/>
      <c r="I364" s="104"/>
      <c r="J364" s="104">
        <f t="shared" si="63"/>
        <v>0</v>
      </c>
      <c r="K364" s="115"/>
    </row>
    <row r="365" spans="1:11" s="8" customFormat="1" ht="16.5" customHeight="1" x14ac:dyDescent="0.2">
      <c r="A365" s="172" t="s">
        <v>651</v>
      </c>
      <c r="B365" s="167" t="s">
        <v>652</v>
      </c>
      <c r="C365" s="38"/>
      <c r="D365" s="149"/>
      <c r="E365" s="49"/>
      <c r="F365" s="104"/>
      <c r="G365" s="104"/>
      <c r="H365" s="104"/>
      <c r="I365" s="104"/>
      <c r="J365" s="104">
        <f t="shared" si="63"/>
        <v>0</v>
      </c>
      <c r="K365" s="115"/>
    </row>
    <row r="366" spans="1:11" s="8" customFormat="1" ht="16.5" customHeight="1" x14ac:dyDescent="0.2">
      <c r="A366" s="172" t="s">
        <v>653</v>
      </c>
      <c r="B366" s="167" t="s">
        <v>654</v>
      </c>
      <c r="C366" s="38">
        <f>C367+C368+C369</f>
        <v>0</v>
      </c>
      <c r="D366" s="149">
        <f t="shared" ref="D366:I366" si="76">D367+D368+D369</f>
        <v>0</v>
      </c>
      <c r="E366" s="49">
        <f t="shared" si="76"/>
        <v>0</v>
      </c>
      <c r="F366" s="104">
        <f t="shared" si="76"/>
        <v>0</v>
      </c>
      <c r="G366" s="104">
        <f t="shared" si="76"/>
        <v>0</v>
      </c>
      <c r="H366" s="104">
        <f t="shared" si="76"/>
        <v>0</v>
      </c>
      <c r="I366" s="104">
        <f t="shared" si="76"/>
        <v>0</v>
      </c>
      <c r="J366" s="104">
        <f t="shared" si="63"/>
        <v>0</v>
      </c>
      <c r="K366" s="115">
        <f>K367+K368+K369</f>
        <v>0</v>
      </c>
    </row>
    <row r="367" spans="1:11" s="8" customFormat="1" ht="16.5" customHeight="1" x14ac:dyDescent="0.2">
      <c r="A367" s="172" t="s">
        <v>647</v>
      </c>
      <c r="B367" s="167" t="s">
        <v>655</v>
      </c>
      <c r="C367" s="38"/>
      <c r="D367" s="149"/>
      <c r="E367" s="49"/>
      <c r="F367" s="104"/>
      <c r="G367" s="104"/>
      <c r="H367" s="104"/>
      <c r="I367" s="104"/>
      <c r="J367" s="104">
        <f t="shared" si="63"/>
        <v>0</v>
      </c>
      <c r="K367" s="115"/>
    </row>
    <row r="368" spans="1:11" s="8" customFormat="1" ht="16.5" customHeight="1" x14ac:dyDescent="0.2">
      <c r="A368" s="172" t="s">
        <v>649</v>
      </c>
      <c r="B368" s="167" t="s">
        <v>656</v>
      </c>
      <c r="C368" s="38"/>
      <c r="D368" s="149"/>
      <c r="E368" s="49"/>
      <c r="F368" s="104"/>
      <c r="G368" s="104"/>
      <c r="H368" s="104"/>
      <c r="I368" s="104"/>
      <c r="J368" s="104">
        <f t="shared" si="63"/>
        <v>0</v>
      </c>
      <c r="K368" s="115"/>
    </row>
    <row r="369" spans="1:11" s="8" customFormat="1" ht="16.5" customHeight="1" x14ac:dyDescent="0.2">
      <c r="A369" s="172" t="s">
        <v>651</v>
      </c>
      <c r="B369" s="167" t="s">
        <v>657</v>
      </c>
      <c r="C369" s="38"/>
      <c r="D369" s="149"/>
      <c r="E369" s="49"/>
      <c r="F369" s="104"/>
      <c r="G369" s="104"/>
      <c r="H369" s="104"/>
      <c r="I369" s="104"/>
      <c r="J369" s="104">
        <f t="shared" si="63"/>
        <v>0</v>
      </c>
      <c r="K369" s="115"/>
    </row>
    <row r="370" spans="1:11" s="8" customFormat="1" ht="30.75" customHeight="1" x14ac:dyDescent="0.2">
      <c r="A370" s="172" t="s">
        <v>658</v>
      </c>
      <c r="B370" s="167" t="s">
        <v>659</v>
      </c>
      <c r="C370" s="38">
        <f>C371+C372+C373</f>
        <v>0</v>
      </c>
      <c r="D370" s="149">
        <f t="shared" ref="D370:I370" si="77">D371+D372+D373</f>
        <v>0</v>
      </c>
      <c r="E370" s="49">
        <f t="shared" si="77"/>
        <v>0</v>
      </c>
      <c r="F370" s="104">
        <f t="shared" si="77"/>
        <v>0</v>
      </c>
      <c r="G370" s="104">
        <f t="shared" si="77"/>
        <v>0</v>
      </c>
      <c r="H370" s="104">
        <f t="shared" si="77"/>
        <v>0</v>
      </c>
      <c r="I370" s="104">
        <f t="shared" si="77"/>
        <v>0</v>
      </c>
      <c r="J370" s="104">
        <f t="shared" si="63"/>
        <v>0</v>
      </c>
      <c r="K370" s="115">
        <f>K371+K372+K373</f>
        <v>0</v>
      </c>
    </row>
    <row r="371" spans="1:11" s="8" customFormat="1" ht="16.5" customHeight="1" x14ac:dyDescent="0.2">
      <c r="A371" s="172" t="s">
        <v>487</v>
      </c>
      <c r="B371" s="167" t="s">
        <v>660</v>
      </c>
      <c r="C371" s="38"/>
      <c r="D371" s="149"/>
      <c r="E371" s="49"/>
      <c r="F371" s="104"/>
      <c r="G371" s="104"/>
      <c r="H371" s="104"/>
      <c r="I371" s="104"/>
      <c r="J371" s="104">
        <f t="shared" si="63"/>
        <v>0</v>
      </c>
      <c r="K371" s="115"/>
    </row>
    <row r="372" spans="1:11" s="8" customFormat="1" ht="16.5" customHeight="1" x14ac:dyDescent="0.2">
      <c r="A372" s="172" t="s">
        <v>661</v>
      </c>
      <c r="B372" s="167" t="s">
        <v>662</v>
      </c>
      <c r="C372" s="38"/>
      <c r="D372" s="149"/>
      <c r="E372" s="49"/>
      <c r="F372" s="104"/>
      <c r="G372" s="104"/>
      <c r="H372" s="104"/>
      <c r="I372" s="104"/>
      <c r="J372" s="104">
        <f t="shared" si="63"/>
        <v>0</v>
      </c>
      <c r="K372" s="115"/>
    </row>
    <row r="373" spans="1:11" s="8" customFormat="1" ht="16.5" customHeight="1" x14ac:dyDescent="0.2">
      <c r="A373" s="172" t="s">
        <v>544</v>
      </c>
      <c r="B373" s="167" t="s">
        <v>663</v>
      </c>
      <c r="C373" s="38"/>
      <c r="D373" s="149"/>
      <c r="E373" s="49"/>
      <c r="F373" s="104"/>
      <c r="G373" s="104"/>
      <c r="H373" s="104"/>
      <c r="I373" s="104"/>
      <c r="J373" s="104">
        <f t="shared" si="63"/>
        <v>0</v>
      </c>
      <c r="K373" s="115"/>
    </row>
    <row r="374" spans="1:11" s="8" customFormat="1" ht="30" customHeight="1" x14ac:dyDescent="0.2">
      <c r="A374" s="172" t="s">
        <v>664</v>
      </c>
      <c r="B374" s="167" t="s">
        <v>665</v>
      </c>
      <c r="C374" s="38">
        <f>C375+C376+C377</f>
        <v>0</v>
      </c>
      <c r="D374" s="149">
        <f t="shared" ref="D374:I374" si="78">D375+D376+D377</f>
        <v>0</v>
      </c>
      <c r="E374" s="49">
        <f t="shared" si="78"/>
        <v>0</v>
      </c>
      <c r="F374" s="104">
        <f t="shared" si="78"/>
        <v>0</v>
      </c>
      <c r="G374" s="104">
        <f t="shared" si="78"/>
        <v>0</v>
      </c>
      <c r="H374" s="104">
        <f t="shared" si="78"/>
        <v>0</v>
      </c>
      <c r="I374" s="104">
        <f t="shared" si="78"/>
        <v>0</v>
      </c>
      <c r="J374" s="104">
        <f t="shared" si="63"/>
        <v>0</v>
      </c>
      <c r="K374" s="115">
        <f>K375+K376+K377</f>
        <v>0</v>
      </c>
    </row>
    <row r="375" spans="1:11" s="8" customFormat="1" ht="16.5" customHeight="1" x14ac:dyDescent="0.2">
      <c r="A375" s="172" t="s">
        <v>487</v>
      </c>
      <c r="B375" s="167" t="s">
        <v>666</v>
      </c>
      <c r="C375" s="38"/>
      <c r="D375" s="149"/>
      <c r="E375" s="49"/>
      <c r="F375" s="104"/>
      <c r="G375" s="104"/>
      <c r="H375" s="104"/>
      <c r="I375" s="104"/>
      <c r="J375" s="104">
        <f t="shared" si="63"/>
        <v>0</v>
      </c>
      <c r="K375" s="115"/>
    </row>
    <row r="376" spans="1:11" s="8" customFormat="1" ht="16.5" customHeight="1" x14ac:dyDescent="0.2">
      <c r="A376" s="172" t="s">
        <v>661</v>
      </c>
      <c r="B376" s="167" t="s">
        <v>667</v>
      </c>
      <c r="C376" s="38"/>
      <c r="D376" s="149"/>
      <c r="E376" s="49"/>
      <c r="F376" s="104"/>
      <c r="G376" s="104"/>
      <c r="H376" s="104"/>
      <c r="I376" s="104"/>
      <c r="J376" s="104">
        <f t="shared" si="63"/>
        <v>0</v>
      </c>
      <c r="K376" s="115"/>
    </row>
    <row r="377" spans="1:11" s="8" customFormat="1" ht="16.5" customHeight="1" x14ac:dyDescent="0.2">
      <c r="A377" s="172" t="s">
        <v>544</v>
      </c>
      <c r="B377" s="167" t="s">
        <v>668</v>
      </c>
      <c r="C377" s="38"/>
      <c r="D377" s="149"/>
      <c r="E377" s="49"/>
      <c r="F377" s="104"/>
      <c r="G377" s="104"/>
      <c r="H377" s="104"/>
      <c r="I377" s="104"/>
      <c r="J377" s="104">
        <f t="shared" si="63"/>
        <v>0</v>
      </c>
      <c r="K377" s="115"/>
    </row>
    <row r="378" spans="1:11" s="8" customFormat="1" ht="28.5" customHeight="1" x14ac:dyDescent="0.2">
      <c r="A378" s="172" t="s">
        <v>669</v>
      </c>
      <c r="B378" s="167" t="s">
        <v>670</v>
      </c>
      <c r="C378" s="38">
        <f>C379+C380+C381</f>
        <v>0</v>
      </c>
      <c r="D378" s="149">
        <f t="shared" ref="D378:I378" si="79">D379+D380+D381</f>
        <v>0</v>
      </c>
      <c r="E378" s="49">
        <f t="shared" si="79"/>
        <v>0</v>
      </c>
      <c r="F378" s="104">
        <f t="shared" si="79"/>
        <v>0</v>
      </c>
      <c r="G378" s="104">
        <f t="shared" si="79"/>
        <v>0</v>
      </c>
      <c r="H378" s="104">
        <f t="shared" si="79"/>
        <v>0</v>
      </c>
      <c r="I378" s="104">
        <f t="shared" si="79"/>
        <v>0</v>
      </c>
      <c r="J378" s="104">
        <f t="shared" si="63"/>
        <v>0</v>
      </c>
      <c r="K378" s="115">
        <f>K379+K380+K381</f>
        <v>0</v>
      </c>
    </row>
    <row r="379" spans="1:11" s="8" customFormat="1" ht="16.5" customHeight="1" x14ac:dyDescent="0.2">
      <c r="A379" s="172" t="s">
        <v>487</v>
      </c>
      <c r="B379" s="167" t="s">
        <v>671</v>
      </c>
      <c r="C379" s="38"/>
      <c r="D379" s="149"/>
      <c r="E379" s="49"/>
      <c r="F379" s="104"/>
      <c r="G379" s="104"/>
      <c r="H379" s="104"/>
      <c r="I379" s="104"/>
      <c r="J379" s="104">
        <f t="shared" si="63"/>
        <v>0</v>
      </c>
      <c r="K379" s="115"/>
    </row>
    <row r="380" spans="1:11" s="8" customFormat="1" ht="16.5" customHeight="1" x14ac:dyDescent="0.2">
      <c r="A380" s="172" t="s">
        <v>661</v>
      </c>
      <c r="B380" s="167" t="s">
        <v>672</v>
      </c>
      <c r="C380" s="38"/>
      <c r="D380" s="149"/>
      <c r="E380" s="49"/>
      <c r="F380" s="104"/>
      <c r="G380" s="104"/>
      <c r="H380" s="104"/>
      <c r="I380" s="104"/>
      <c r="J380" s="104">
        <f t="shared" si="63"/>
        <v>0</v>
      </c>
      <c r="K380" s="115"/>
    </row>
    <row r="381" spans="1:11" s="8" customFormat="1" ht="16.5" customHeight="1" x14ac:dyDescent="0.2">
      <c r="A381" s="172" t="s">
        <v>544</v>
      </c>
      <c r="B381" s="167" t="s">
        <v>673</v>
      </c>
      <c r="C381" s="38"/>
      <c r="D381" s="149"/>
      <c r="E381" s="49"/>
      <c r="F381" s="104"/>
      <c r="G381" s="104"/>
      <c r="H381" s="104"/>
      <c r="I381" s="104"/>
      <c r="J381" s="104">
        <f t="shared" si="63"/>
        <v>0</v>
      </c>
      <c r="K381" s="115"/>
    </row>
    <row r="382" spans="1:11" s="8" customFormat="1" ht="17.25" customHeight="1" x14ac:dyDescent="0.2">
      <c r="A382" s="173" t="s">
        <v>674</v>
      </c>
      <c r="B382" s="174" t="s">
        <v>675</v>
      </c>
      <c r="C382" s="175">
        <f>C383+C384+C385+C386+C387</f>
        <v>0</v>
      </c>
      <c r="D382" s="64">
        <f>D383+D384+D385+D386+D387</f>
        <v>0</v>
      </c>
      <c r="E382" s="49">
        <f>E383</f>
        <v>646000</v>
      </c>
      <c r="F382" s="49">
        <f>F383</f>
        <v>646000</v>
      </c>
      <c r="G382" s="49">
        <f>G383</f>
        <v>0</v>
      </c>
      <c r="H382" s="49">
        <f>H383</f>
        <v>0</v>
      </c>
      <c r="I382" s="49">
        <f>I383</f>
        <v>0</v>
      </c>
      <c r="J382" s="50">
        <f t="shared" si="63"/>
        <v>0</v>
      </c>
      <c r="K382" s="51">
        <f>K383</f>
        <v>0</v>
      </c>
    </row>
    <row r="383" spans="1:11" s="8" customFormat="1" ht="17.25" customHeight="1" x14ac:dyDescent="0.2">
      <c r="A383" s="176" t="s">
        <v>676</v>
      </c>
      <c r="B383" s="177" t="s">
        <v>677</v>
      </c>
      <c r="C383" s="175"/>
      <c r="D383" s="58"/>
      <c r="E383" s="49">
        <v>646000</v>
      </c>
      <c r="F383" s="50">
        <v>646000</v>
      </c>
      <c r="G383" s="50"/>
      <c r="H383" s="69">
        <f>G383</f>
        <v>0</v>
      </c>
      <c r="I383" s="50"/>
      <c r="J383" s="50">
        <f t="shared" si="63"/>
        <v>0</v>
      </c>
      <c r="K383" s="51"/>
    </row>
    <row r="384" spans="1:11" s="8" customFormat="1" ht="17.25" customHeight="1" x14ac:dyDescent="0.2">
      <c r="A384" s="176" t="s">
        <v>678</v>
      </c>
      <c r="B384" s="177" t="s">
        <v>679</v>
      </c>
      <c r="C384" s="175"/>
      <c r="D384" s="58"/>
      <c r="E384" s="49"/>
      <c r="F384" s="50"/>
      <c r="G384" s="50"/>
      <c r="H384" s="69">
        <f>G384</f>
        <v>0</v>
      </c>
      <c r="I384" s="50"/>
      <c r="J384" s="50">
        <f t="shared" si="63"/>
        <v>0</v>
      </c>
      <c r="K384" s="51"/>
    </row>
    <row r="385" spans="1:11" s="8" customFormat="1" ht="29.25" customHeight="1" x14ac:dyDescent="0.2">
      <c r="A385" s="178" t="s">
        <v>680</v>
      </c>
      <c r="B385" s="179" t="s">
        <v>681</v>
      </c>
      <c r="C385" s="38"/>
      <c r="D385" s="149"/>
      <c r="E385" s="49"/>
      <c r="F385" s="104"/>
      <c r="G385" s="104"/>
      <c r="H385" s="104"/>
      <c r="I385" s="104"/>
      <c r="J385" s="104">
        <f t="shared" si="63"/>
        <v>0</v>
      </c>
      <c r="K385" s="115"/>
    </row>
    <row r="386" spans="1:11" s="8" customFormat="1" ht="16.5" customHeight="1" x14ac:dyDescent="0.2">
      <c r="A386" s="172" t="s">
        <v>682</v>
      </c>
      <c r="B386" s="167" t="s">
        <v>683</v>
      </c>
      <c r="C386" s="38"/>
      <c r="D386" s="149"/>
      <c r="E386" s="49"/>
      <c r="F386" s="104"/>
      <c r="G386" s="104"/>
      <c r="H386" s="104"/>
      <c r="I386" s="104"/>
      <c r="J386" s="104">
        <f t="shared" si="63"/>
        <v>0</v>
      </c>
      <c r="K386" s="115"/>
    </row>
    <row r="387" spans="1:11" s="8" customFormat="1" ht="16.5" customHeight="1" x14ac:dyDescent="0.2">
      <c r="A387" s="172" t="s">
        <v>684</v>
      </c>
      <c r="B387" s="167" t="s">
        <v>685</v>
      </c>
      <c r="C387" s="38"/>
      <c r="D387" s="149"/>
      <c r="E387" s="49"/>
      <c r="F387" s="104"/>
      <c r="G387" s="104"/>
      <c r="H387" s="104"/>
      <c r="I387" s="104"/>
      <c r="J387" s="104">
        <f t="shared" si="63"/>
        <v>0</v>
      </c>
      <c r="K387" s="115"/>
    </row>
    <row r="388" spans="1:11" s="8" customFormat="1" ht="16.5" customHeight="1" x14ac:dyDescent="0.2">
      <c r="A388" s="172" t="s">
        <v>686</v>
      </c>
      <c r="B388" s="167" t="s">
        <v>687</v>
      </c>
      <c r="C388" s="38"/>
      <c r="D388" s="149"/>
      <c r="E388" s="49"/>
      <c r="F388" s="104"/>
      <c r="G388" s="104"/>
      <c r="H388" s="104"/>
      <c r="I388" s="104"/>
      <c r="J388" s="104">
        <f t="shared" si="63"/>
        <v>0</v>
      </c>
      <c r="K388" s="115"/>
    </row>
    <row r="389" spans="1:11" s="8" customFormat="1" ht="29.25" customHeight="1" x14ac:dyDescent="0.2">
      <c r="A389" s="178" t="s">
        <v>688</v>
      </c>
      <c r="B389" s="179" t="s">
        <v>689</v>
      </c>
      <c r="C389" s="38"/>
      <c r="D389" s="149"/>
      <c r="E389" s="49"/>
      <c r="F389" s="104"/>
      <c r="G389" s="104"/>
      <c r="H389" s="104"/>
      <c r="I389" s="104"/>
      <c r="J389" s="104">
        <f t="shared" si="63"/>
        <v>0</v>
      </c>
      <c r="K389" s="115"/>
    </row>
    <row r="390" spans="1:11" s="8" customFormat="1" ht="16.5" customHeight="1" x14ac:dyDescent="0.2">
      <c r="A390" s="172" t="s">
        <v>690</v>
      </c>
      <c r="B390" s="167" t="s">
        <v>691</v>
      </c>
      <c r="C390" s="38"/>
      <c r="D390" s="149"/>
      <c r="E390" s="49"/>
      <c r="F390" s="104"/>
      <c r="G390" s="104"/>
      <c r="H390" s="104"/>
      <c r="I390" s="104"/>
      <c r="J390" s="104">
        <f t="shared" si="63"/>
        <v>0</v>
      </c>
      <c r="K390" s="115"/>
    </row>
    <row r="391" spans="1:11" s="8" customFormat="1" ht="14.25" customHeight="1" x14ac:dyDescent="0.2">
      <c r="A391" s="172" t="s">
        <v>684</v>
      </c>
      <c r="B391" s="167" t="s">
        <v>692</v>
      </c>
      <c r="C391" s="38"/>
      <c r="D391" s="149"/>
      <c r="E391" s="49"/>
      <c r="F391" s="104"/>
      <c r="G391" s="104"/>
      <c r="H391" s="104"/>
      <c r="I391" s="104"/>
      <c r="J391" s="104">
        <f t="shared" si="63"/>
        <v>0</v>
      </c>
      <c r="K391" s="115"/>
    </row>
    <row r="392" spans="1:11" s="8" customFormat="1" ht="16.5" customHeight="1" x14ac:dyDescent="0.2">
      <c r="A392" s="172" t="s">
        <v>686</v>
      </c>
      <c r="B392" s="167" t="s">
        <v>693</v>
      </c>
      <c r="C392" s="38"/>
      <c r="D392" s="149"/>
      <c r="E392" s="49"/>
      <c r="F392" s="104"/>
      <c r="G392" s="104"/>
      <c r="H392" s="104"/>
      <c r="I392" s="104"/>
      <c r="J392" s="104">
        <f t="shared" si="63"/>
        <v>0</v>
      </c>
      <c r="K392" s="115"/>
    </row>
    <row r="393" spans="1:11" s="8" customFormat="1" ht="16.7" customHeight="1" x14ac:dyDescent="0.2">
      <c r="A393" s="54" t="s">
        <v>694</v>
      </c>
      <c r="B393" s="166" t="s">
        <v>695</v>
      </c>
      <c r="C393" s="38">
        <f>C394+C401+C404</f>
        <v>0</v>
      </c>
      <c r="D393" s="149">
        <f t="shared" ref="D393:I393" si="80">D394+D401+D404</f>
        <v>0</v>
      </c>
      <c r="E393" s="34">
        <f t="shared" si="80"/>
        <v>3014000</v>
      </c>
      <c r="F393" s="108">
        <f t="shared" si="80"/>
        <v>1772000</v>
      </c>
      <c r="G393" s="108">
        <f t="shared" si="80"/>
        <v>0</v>
      </c>
      <c r="H393" s="108">
        <f t="shared" si="80"/>
        <v>0</v>
      </c>
      <c r="I393" s="108">
        <f t="shared" si="80"/>
        <v>0</v>
      </c>
      <c r="J393" s="108">
        <f t="shared" si="63"/>
        <v>0</v>
      </c>
      <c r="K393" s="180">
        <f>K394+K401+K404</f>
        <v>13077</v>
      </c>
    </row>
    <row r="394" spans="1:11" s="8" customFormat="1" ht="16.7" customHeight="1" x14ac:dyDescent="0.2">
      <c r="A394" s="54" t="s">
        <v>696</v>
      </c>
      <c r="B394" s="94" t="s">
        <v>697</v>
      </c>
      <c r="C394" s="38">
        <f>C395+C400</f>
        <v>0</v>
      </c>
      <c r="D394" s="114">
        <f t="shared" ref="D394:I394" si="81">D395+D400</f>
        <v>0</v>
      </c>
      <c r="E394" s="34">
        <f t="shared" si="81"/>
        <v>3014000</v>
      </c>
      <c r="F394" s="108">
        <f t="shared" si="81"/>
        <v>1772000</v>
      </c>
      <c r="G394" s="108">
        <f t="shared" si="81"/>
        <v>0</v>
      </c>
      <c r="H394" s="108">
        <f t="shared" si="81"/>
        <v>0</v>
      </c>
      <c r="I394" s="108">
        <f t="shared" si="81"/>
        <v>0</v>
      </c>
      <c r="J394" s="108">
        <f t="shared" si="63"/>
        <v>0</v>
      </c>
      <c r="K394" s="180">
        <f>K395+K400</f>
        <v>13077</v>
      </c>
    </row>
    <row r="395" spans="1:11" s="8" customFormat="1" ht="15.75" customHeight="1" x14ac:dyDescent="0.2">
      <c r="A395" s="54" t="s">
        <v>698</v>
      </c>
      <c r="B395" s="181" t="s">
        <v>699</v>
      </c>
      <c r="C395" s="38">
        <f>C396+C397+C398+C399</f>
        <v>0</v>
      </c>
      <c r="D395" s="114">
        <f t="shared" ref="D395:I395" si="82">D396+D397+D398+D399</f>
        <v>0</v>
      </c>
      <c r="E395" s="34">
        <f t="shared" si="82"/>
        <v>3014000</v>
      </c>
      <c r="F395" s="108">
        <f t="shared" si="82"/>
        <v>1772000</v>
      </c>
      <c r="G395" s="108">
        <f t="shared" si="82"/>
        <v>0</v>
      </c>
      <c r="H395" s="108">
        <f t="shared" si="82"/>
        <v>0</v>
      </c>
      <c r="I395" s="108">
        <f t="shared" si="82"/>
        <v>0</v>
      </c>
      <c r="J395" s="108">
        <f t="shared" si="63"/>
        <v>0</v>
      </c>
      <c r="K395" s="180">
        <f>K396+K397+K398+K399</f>
        <v>13077</v>
      </c>
    </row>
    <row r="396" spans="1:11" s="8" customFormat="1" ht="16.5" customHeight="1" x14ac:dyDescent="0.2">
      <c r="A396" s="52" t="s">
        <v>700</v>
      </c>
      <c r="B396" s="182" t="s">
        <v>701</v>
      </c>
      <c r="C396" s="38"/>
      <c r="D396" s="114"/>
      <c r="E396" s="47"/>
      <c r="F396" s="109"/>
      <c r="G396" s="109"/>
      <c r="H396" s="109"/>
      <c r="I396" s="109"/>
      <c r="J396" s="109">
        <f t="shared" si="63"/>
        <v>0</v>
      </c>
      <c r="K396" s="183"/>
    </row>
    <row r="397" spans="1:11" s="8" customFormat="1" ht="18" customHeight="1" x14ac:dyDescent="0.2">
      <c r="A397" s="45" t="s">
        <v>702</v>
      </c>
      <c r="B397" s="182" t="s">
        <v>703</v>
      </c>
      <c r="C397" s="38"/>
      <c r="D397" s="114"/>
      <c r="E397" s="47">
        <v>191000</v>
      </c>
      <c r="F397" s="109">
        <v>167000</v>
      </c>
      <c r="G397" s="109"/>
      <c r="H397" s="109">
        <f>G397</f>
        <v>0</v>
      </c>
      <c r="I397" s="109"/>
      <c r="J397" s="109">
        <f t="shared" ref="J397:J417" si="83">H397-I397</f>
        <v>0</v>
      </c>
      <c r="K397" s="183">
        <v>8817</v>
      </c>
    </row>
    <row r="398" spans="1:11" s="8" customFormat="1" ht="16.5" customHeight="1" x14ac:dyDescent="0.2">
      <c r="A398" s="45" t="s">
        <v>704</v>
      </c>
      <c r="B398" s="182" t="s">
        <v>705</v>
      </c>
      <c r="C398" s="38"/>
      <c r="D398" s="114"/>
      <c r="E398" s="47"/>
      <c r="F398" s="109"/>
      <c r="G398" s="109"/>
      <c r="H398" s="109">
        <f>G398</f>
        <v>0</v>
      </c>
      <c r="I398" s="109"/>
      <c r="J398" s="109">
        <f t="shared" si="83"/>
        <v>0</v>
      </c>
      <c r="K398" s="183">
        <v>4260</v>
      </c>
    </row>
    <row r="399" spans="1:11" s="8" customFormat="1" x14ac:dyDescent="0.2">
      <c r="A399" s="45" t="s">
        <v>706</v>
      </c>
      <c r="B399" s="182" t="s">
        <v>707</v>
      </c>
      <c r="C399" s="38"/>
      <c r="D399" s="114"/>
      <c r="E399" s="47">
        <v>2823000</v>
      </c>
      <c r="F399" s="109">
        <v>1605000</v>
      </c>
      <c r="G399" s="109"/>
      <c r="H399" s="109">
        <f>G399</f>
        <v>0</v>
      </c>
      <c r="I399" s="109"/>
      <c r="J399" s="109">
        <f t="shared" si="83"/>
        <v>0</v>
      </c>
      <c r="K399" s="115"/>
    </row>
    <row r="400" spans="1:11" s="8" customFormat="1" ht="19.5" customHeight="1" x14ac:dyDescent="0.2">
      <c r="A400" s="81" t="s">
        <v>708</v>
      </c>
      <c r="B400" s="55" t="s">
        <v>709</v>
      </c>
      <c r="C400" s="38"/>
      <c r="D400" s="114"/>
      <c r="E400" s="47"/>
      <c r="F400" s="69"/>
      <c r="G400" s="69"/>
      <c r="H400" s="69"/>
      <c r="I400" s="69"/>
      <c r="J400" s="69">
        <f t="shared" si="83"/>
        <v>0</v>
      </c>
      <c r="K400" s="51"/>
    </row>
    <row r="401" spans="1:11" s="8" customFormat="1" ht="15.6" customHeight="1" x14ac:dyDescent="0.2">
      <c r="A401" s="54" t="s">
        <v>710</v>
      </c>
      <c r="B401" s="55" t="s">
        <v>711</v>
      </c>
      <c r="C401" s="38">
        <f>C402</f>
        <v>0</v>
      </c>
      <c r="D401" s="184">
        <f t="shared" ref="D401:I402" si="84">D402</f>
        <v>0</v>
      </c>
      <c r="E401" s="47">
        <f t="shared" si="84"/>
        <v>0</v>
      </c>
      <c r="F401" s="69">
        <f t="shared" si="84"/>
        <v>0</v>
      </c>
      <c r="G401" s="69">
        <f t="shared" si="84"/>
        <v>0</v>
      </c>
      <c r="H401" s="69">
        <f t="shared" si="84"/>
        <v>0</v>
      </c>
      <c r="I401" s="69">
        <f t="shared" si="84"/>
        <v>0</v>
      </c>
      <c r="J401" s="69">
        <f t="shared" si="83"/>
        <v>0</v>
      </c>
      <c r="K401" s="51">
        <f>K402</f>
        <v>0</v>
      </c>
    </row>
    <row r="402" spans="1:11" s="8" customFormat="1" ht="14.25" customHeight="1" x14ac:dyDescent="0.2">
      <c r="A402" s="81" t="s">
        <v>712</v>
      </c>
      <c r="B402" s="181" t="s">
        <v>713</v>
      </c>
      <c r="C402" s="38">
        <f>C403</f>
        <v>0</v>
      </c>
      <c r="D402" s="184">
        <f t="shared" si="84"/>
        <v>0</v>
      </c>
      <c r="E402" s="47">
        <f t="shared" si="84"/>
        <v>0</v>
      </c>
      <c r="F402" s="69">
        <f t="shared" si="84"/>
        <v>0</v>
      </c>
      <c r="G402" s="69">
        <f t="shared" si="84"/>
        <v>0</v>
      </c>
      <c r="H402" s="69">
        <f t="shared" si="84"/>
        <v>0</v>
      </c>
      <c r="I402" s="69">
        <f t="shared" si="84"/>
        <v>0</v>
      </c>
      <c r="J402" s="69">
        <f t="shared" si="83"/>
        <v>0</v>
      </c>
      <c r="K402" s="51">
        <f>K403</f>
        <v>0</v>
      </c>
    </row>
    <row r="403" spans="1:11" s="8" customFormat="1" ht="18" customHeight="1" x14ac:dyDescent="0.2">
      <c r="A403" s="45" t="s">
        <v>714</v>
      </c>
      <c r="B403" s="53" t="s">
        <v>715</v>
      </c>
      <c r="C403" s="38"/>
      <c r="D403" s="185"/>
      <c r="E403" s="186"/>
      <c r="F403" s="187"/>
      <c r="G403" s="188"/>
      <c r="H403" s="188"/>
      <c r="I403" s="50"/>
      <c r="J403" s="50">
        <f t="shared" si="83"/>
        <v>0</v>
      </c>
      <c r="K403" s="51"/>
    </row>
    <row r="404" spans="1:11" s="8" customFormat="1" ht="18" customHeight="1" x14ac:dyDescent="0.2">
      <c r="A404" s="54" t="s">
        <v>716</v>
      </c>
      <c r="B404" s="55" t="s">
        <v>717</v>
      </c>
      <c r="C404" s="38"/>
      <c r="D404" s="185"/>
      <c r="E404" s="186"/>
      <c r="F404" s="187"/>
      <c r="G404" s="188"/>
      <c r="H404" s="188"/>
      <c r="I404" s="50"/>
      <c r="J404" s="50">
        <f t="shared" si="83"/>
        <v>0</v>
      </c>
      <c r="K404" s="51"/>
    </row>
    <row r="405" spans="1:11" s="8" customFormat="1" ht="15.75" customHeight="1" x14ac:dyDescent="0.2">
      <c r="A405" s="54" t="s">
        <v>718</v>
      </c>
      <c r="B405" s="55" t="s">
        <v>719</v>
      </c>
      <c r="C405" s="38">
        <f>C406</f>
        <v>0</v>
      </c>
      <c r="D405" s="185">
        <f t="shared" ref="D405:I406" si="85">D406</f>
        <v>0</v>
      </c>
      <c r="E405" s="186">
        <f t="shared" si="85"/>
        <v>0</v>
      </c>
      <c r="F405" s="187">
        <f t="shared" si="85"/>
        <v>0</v>
      </c>
      <c r="G405" s="188">
        <f t="shared" si="85"/>
        <v>0</v>
      </c>
      <c r="H405" s="188">
        <f t="shared" si="85"/>
        <v>0</v>
      </c>
      <c r="I405" s="50">
        <f t="shared" si="85"/>
        <v>0</v>
      </c>
      <c r="J405" s="50">
        <f t="shared" si="83"/>
        <v>0</v>
      </c>
      <c r="K405" s="51">
        <f>K406</f>
        <v>0</v>
      </c>
    </row>
    <row r="406" spans="1:11" s="8" customFormat="1" ht="18" customHeight="1" x14ac:dyDescent="0.2">
      <c r="A406" s="54" t="s">
        <v>720</v>
      </c>
      <c r="B406" s="55" t="s">
        <v>362</v>
      </c>
      <c r="C406" s="38">
        <f>C407</f>
        <v>0</v>
      </c>
      <c r="D406" s="185">
        <f t="shared" si="85"/>
        <v>0</v>
      </c>
      <c r="E406" s="186">
        <f t="shared" si="85"/>
        <v>0</v>
      </c>
      <c r="F406" s="187">
        <f t="shared" si="85"/>
        <v>0</v>
      </c>
      <c r="G406" s="188">
        <f t="shared" si="85"/>
        <v>0</v>
      </c>
      <c r="H406" s="188">
        <f t="shared" si="85"/>
        <v>0</v>
      </c>
      <c r="I406" s="50">
        <f t="shared" si="85"/>
        <v>0</v>
      </c>
      <c r="J406" s="50">
        <f t="shared" si="83"/>
        <v>0</v>
      </c>
      <c r="K406" s="51">
        <f>K407</f>
        <v>0</v>
      </c>
    </row>
    <row r="407" spans="1:11" s="8" customFormat="1" ht="25.5" customHeight="1" x14ac:dyDescent="0.2">
      <c r="A407" s="43" t="s">
        <v>721</v>
      </c>
      <c r="B407" s="55" t="s">
        <v>722</v>
      </c>
      <c r="C407" s="38"/>
      <c r="D407" s="185"/>
      <c r="E407" s="186"/>
      <c r="F407" s="187"/>
      <c r="G407" s="188"/>
      <c r="H407" s="188"/>
      <c r="I407" s="50"/>
      <c r="J407" s="50">
        <f t="shared" si="83"/>
        <v>0</v>
      </c>
      <c r="K407" s="51"/>
    </row>
    <row r="408" spans="1:11" s="8" customFormat="1" ht="25.5" customHeight="1" x14ac:dyDescent="0.2">
      <c r="A408" s="105" t="s">
        <v>383</v>
      </c>
      <c r="B408" s="55" t="s">
        <v>384</v>
      </c>
      <c r="C408" s="38">
        <f>C409</f>
        <v>0</v>
      </c>
      <c r="D408" s="185">
        <f t="shared" ref="D408:I408" si="86">D409</f>
        <v>0</v>
      </c>
      <c r="E408" s="186">
        <f t="shared" si="86"/>
        <v>0</v>
      </c>
      <c r="F408" s="187">
        <f t="shared" si="86"/>
        <v>0</v>
      </c>
      <c r="G408" s="188">
        <f t="shared" si="86"/>
        <v>0</v>
      </c>
      <c r="H408" s="188">
        <f t="shared" si="86"/>
        <v>0</v>
      </c>
      <c r="I408" s="50">
        <f t="shared" si="86"/>
        <v>0</v>
      </c>
      <c r="J408" s="50">
        <f t="shared" si="83"/>
        <v>0</v>
      </c>
      <c r="K408" s="51">
        <f>K409</f>
        <v>0</v>
      </c>
    </row>
    <row r="409" spans="1:11" s="8" customFormat="1" ht="25.5" customHeight="1" x14ac:dyDescent="0.2">
      <c r="A409" s="77" t="s">
        <v>723</v>
      </c>
      <c r="B409" s="55" t="s">
        <v>386</v>
      </c>
      <c r="C409" s="38">
        <f>C410+C411</f>
        <v>0</v>
      </c>
      <c r="D409" s="185">
        <f t="shared" ref="D409:I409" si="87">D410+D411</f>
        <v>0</v>
      </c>
      <c r="E409" s="186">
        <f t="shared" si="87"/>
        <v>0</v>
      </c>
      <c r="F409" s="187">
        <f t="shared" si="87"/>
        <v>0</v>
      </c>
      <c r="G409" s="188">
        <f t="shared" si="87"/>
        <v>0</v>
      </c>
      <c r="H409" s="188">
        <f t="shared" si="87"/>
        <v>0</v>
      </c>
      <c r="I409" s="50">
        <f t="shared" si="87"/>
        <v>0</v>
      </c>
      <c r="J409" s="50">
        <f t="shared" si="83"/>
        <v>0</v>
      </c>
      <c r="K409" s="51">
        <f>K410+K411</f>
        <v>0</v>
      </c>
    </row>
    <row r="410" spans="1:11" s="8" customFormat="1" ht="25.5" customHeight="1" x14ac:dyDescent="0.2">
      <c r="A410" s="71" t="s">
        <v>724</v>
      </c>
      <c r="B410" s="53" t="s">
        <v>725</v>
      </c>
      <c r="C410" s="38"/>
      <c r="D410" s="185"/>
      <c r="E410" s="186"/>
      <c r="F410" s="187"/>
      <c r="G410" s="188"/>
      <c r="H410" s="188"/>
      <c r="I410" s="50"/>
      <c r="J410" s="50">
        <f t="shared" si="83"/>
        <v>0</v>
      </c>
      <c r="K410" s="51"/>
    </row>
    <row r="411" spans="1:11" s="8" customFormat="1" ht="25.5" customHeight="1" x14ac:dyDescent="0.2">
      <c r="A411" s="71" t="s">
        <v>726</v>
      </c>
      <c r="B411" s="46" t="s">
        <v>727</v>
      </c>
      <c r="C411" s="38"/>
      <c r="D411" s="185"/>
      <c r="E411" s="186"/>
      <c r="F411" s="187"/>
      <c r="G411" s="188"/>
      <c r="H411" s="188"/>
      <c r="I411" s="50"/>
      <c r="J411" s="50">
        <f t="shared" si="83"/>
        <v>0</v>
      </c>
      <c r="K411" s="51"/>
    </row>
    <row r="412" spans="1:11" s="8" customFormat="1" ht="20.85" customHeight="1" x14ac:dyDescent="0.2">
      <c r="A412" s="90" t="s">
        <v>389</v>
      </c>
      <c r="B412" s="55" t="s">
        <v>390</v>
      </c>
      <c r="C412" s="38"/>
      <c r="D412" s="185"/>
      <c r="E412" s="186"/>
      <c r="F412" s="187"/>
      <c r="G412" s="188"/>
      <c r="H412" s="188"/>
      <c r="I412" s="50"/>
      <c r="J412" s="50">
        <f t="shared" si="83"/>
        <v>0</v>
      </c>
      <c r="K412" s="51"/>
    </row>
    <row r="413" spans="1:11" s="8" customFormat="1" x14ac:dyDescent="0.2">
      <c r="A413" s="90" t="s">
        <v>728</v>
      </c>
      <c r="B413" s="55" t="s">
        <v>392</v>
      </c>
      <c r="C413" s="38">
        <f>C414</f>
        <v>0</v>
      </c>
      <c r="D413" s="185">
        <f t="shared" ref="D413:I413" si="88">D414</f>
        <v>0</v>
      </c>
      <c r="E413" s="186">
        <f t="shared" si="88"/>
        <v>0</v>
      </c>
      <c r="F413" s="187">
        <f t="shared" si="88"/>
        <v>0</v>
      </c>
      <c r="G413" s="188">
        <f t="shared" si="88"/>
        <v>0</v>
      </c>
      <c r="H413" s="188">
        <f t="shared" si="88"/>
        <v>0</v>
      </c>
      <c r="I413" s="50">
        <f t="shared" si="88"/>
        <v>0</v>
      </c>
      <c r="J413" s="50">
        <f t="shared" si="83"/>
        <v>0</v>
      </c>
      <c r="K413" s="51">
        <f>K414</f>
        <v>0</v>
      </c>
    </row>
    <row r="414" spans="1:11" s="8" customFormat="1" x14ac:dyDescent="0.2">
      <c r="A414" s="90" t="s">
        <v>729</v>
      </c>
      <c r="B414" s="55" t="s">
        <v>730</v>
      </c>
      <c r="C414" s="38"/>
      <c r="D414" s="185"/>
      <c r="E414" s="186"/>
      <c r="F414" s="187"/>
      <c r="G414" s="188"/>
      <c r="H414" s="188"/>
      <c r="I414" s="50"/>
      <c r="J414" s="50">
        <f t="shared" si="83"/>
        <v>0</v>
      </c>
      <c r="K414" s="51"/>
    </row>
    <row r="415" spans="1:11" s="8" customFormat="1" x14ac:dyDescent="0.2">
      <c r="A415" s="90" t="s">
        <v>731</v>
      </c>
      <c r="B415" s="136" t="s">
        <v>396</v>
      </c>
      <c r="C415" s="38">
        <f>C416</f>
        <v>0</v>
      </c>
      <c r="D415" s="185">
        <f t="shared" ref="D415:I415" si="89">D416</f>
        <v>0</v>
      </c>
      <c r="E415" s="188">
        <f t="shared" si="89"/>
        <v>0</v>
      </c>
      <c r="F415" s="187">
        <f t="shared" si="89"/>
        <v>0</v>
      </c>
      <c r="G415" s="188">
        <f t="shared" si="89"/>
        <v>0</v>
      </c>
      <c r="H415" s="188">
        <f t="shared" si="89"/>
        <v>0</v>
      </c>
      <c r="I415" s="50">
        <f t="shared" si="89"/>
        <v>0</v>
      </c>
      <c r="J415" s="50">
        <f t="shared" si="83"/>
        <v>0</v>
      </c>
      <c r="K415" s="51">
        <f>K416</f>
        <v>0</v>
      </c>
    </row>
    <row r="416" spans="1:11" s="8" customFormat="1" ht="13.5" thickBot="1" x14ac:dyDescent="0.25">
      <c r="A416" s="189" t="s">
        <v>732</v>
      </c>
      <c r="B416" s="190" t="s">
        <v>733</v>
      </c>
      <c r="C416" s="191"/>
      <c r="D416" s="192"/>
      <c r="E416" s="193"/>
      <c r="F416" s="194"/>
      <c r="G416" s="193"/>
      <c r="H416" s="193"/>
      <c r="I416" s="195"/>
      <c r="J416" s="195">
        <f t="shared" si="83"/>
        <v>0</v>
      </c>
      <c r="K416" s="196"/>
    </row>
    <row r="417" spans="1:13" s="8" customFormat="1" ht="9.9499999999999993" customHeight="1" x14ac:dyDescent="0.2">
      <c r="A417" s="197"/>
      <c r="B417" s="198"/>
      <c r="C417" s="198"/>
      <c r="D417" s="199"/>
      <c r="E417" s="200"/>
      <c r="F417" s="201"/>
      <c r="G417" s="200"/>
      <c r="H417" s="200"/>
      <c r="I417" s="202"/>
      <c r="J417" s="202"/>
      <c r="K417" s="202"/>
      <c r="L417" s="62"/>
      <c r="M417" s="62"/>
    </row>
    <row r="418" spans="1:13" s="8" customFormat="1" ht="18" customHeight="1" x14ac:dyDescent="0.2">
      <c r="A418" s="203" t="s">
        <v>734</v>
      </c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</row>
    <row r="419" spans="1:13" s="8" customFormat="1" ht="11.25" customHeight="1" x14ac:dyDescent="0.2">
      <c r="A419" s="204" t="s">
        <v>735</v>
      </c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</row>
    <row r="420" spans="1:13" s="8" customFormat="1" ht="25.5" customHeight="1" x14ac:dyDescent="0.2">
      <c r="A420" s="205" t="s">
        <v>736</v>
      </c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</row>
    <row r="421" spans="1:13" s="8" customFormat="1" ht="15.75" customHeight="1" x14ac:dyDescent="0.2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1:13" s="8" customFormat="1" ht="21.6" customHeight="1" x14ac:dyDescent="0.2">
      <c r="A422" s="207" t="s">
        <v>737</v>
      </c>
      <c r="B422" s="208"/>
      <c r="C422" s="208"/>
      <c r="D422" s="209"/>
      <c r="E422" s="201" t="s">
        <v>738</v>
      </c>
      <c r="F422" s="200"/>
      <c r="G422" s="200"/>
      <c r="H422" s="202"/>
      <c r="I422" s="202"/>
      <c r="J422" s="202"/>
      <c r="K422" s="202"/>
    </row>
    <row r="423" spans="1:13" s="8" customFormat="1" ht="16.5" customHeight="1" x14ac:dyDescent="0.2">
      <c r="A423" s="210" t="s">
        <v>739</v>
      </c>
      <c r="B423" s="211"/>
      <c r="C423" s="211"/>
      <c r="D423" s="200"/>
      <c r="E423" s="200"/>
      <c r="F423" s="201" t="s">
        <v>740</v>
      </c>
      <c r="G423" s="200"/>
      <c r="H423" s="200"/>
      <c r="I423" s="202"/>
      <c r="J423" s="202"/>
      <c r="K423" s="62"/>
    </row>
    <row r="424" spans="1:13" x14ac:dyDescent="0.2">
      <c r="A424" s="212" t="s">
        <v>741</v>
      </c>
      <c r="D424" s="202"/>
      <c r="F424" s="213" t="s">
        <v>742</v>
      </c>
      <c r="G424" s="213"/>
    </row>
    <row r="425" spans="1:13" x14ac:dyDescent="0.2">
      <c r="D425" s="202"/>
    </row>
    <row r="426" spans="1:13" ht="12.75" customHeight="1" x14ac:dyDescent="0.2">
      <c r="D426" s="202"/>
    </row>
    <row r="427" spans="1:13" ht="12.75" customHeight="1" x14ac:dyDescent="0.2">
      <c r="D427" s="202"/>
    </row>
    <row r="428" spans="1:13" x14ac:dyDescent="0.2">
      <c r="D428" s="202"/>
    </row>
    <row r="429" spans="1:13" x14ac:dyDescent="0.2">
      <c r="D429" s="202"/>
    </row>
    <row r="430" spans="1:13" x14ac:dyDescent="0.2">
      <c r="D430" s="202"/>
    </row>
    <row r="431" spans="1:13" x14ac:dyDescent="0.2">
      <c r="D431" s="202"/>
    </row>
    <row r="432" spans="1:13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</sheetData>
  <sheetProtection selectLockedCells="1" selectUnlockedCells="1"/>
  <mergeCells count="17">
    <mergeCell ref="F424:G424"/>
    <mergeCell ref="I5:I6"/>
    <mergeCell ref="J5:J6"/>
    <mergeCell ref="K5:K6"/>
    <mergeCell ref="A418:K418"/>
    <mergeCell ref="A419:K419"/>
    <mergeCell ref="A420:K420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7" firstPageNumber="0" orientation="landscape" r:id="rId1"/>
  <headerFooter alignWithMargins="0">
    <oddFooter>&amp;R[Page]&amp;P</oddFooter>
  </headerFooter>
  <rowBreaks count="1" manualBreakCount="1">
    <brk id="3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2025-05-20T10:51:40Z</dcterms:created>
  <dcterms:modified xsi:type="dcterms:W3CDTF">2025-05-20T10:52:01Z</dcterms:modified>
</cp:coreProperties>
</file>